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codeName="EstaPasta_de_trabalho"/>
  <bookViews>
    <workbookView xWindow="-122" yWindow="-122" windowWidth="26300" windowHeight="14889"/>
  </bookViews>
  <sheets>
    <sheet name="Quadro de Preços" sheetId="1" r:id="rId1"/>
    <sheet name="Dados" sheetId="2" r:id="rId2"/>
  </sheets>
  <definedNames>
    <definedName name="_xlnm._FilterDatabase" localSheetId="0" hidden="1">'Quadro de Preços'!$A$13:$G$66</definedName>
    <definedName name="_Hlk124412351" localSheetId="1">Dados!$B$20</definedName>
    <definedName name="_xlnm.Print_Titles" localSheetId="0">'Quadro de Preços'!$1:$14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 i="1" l="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15" i="1"/>
  <c r="F61" i="1" l="1"/>
  <c r="A5" i="1"/>
  <c r="A4" i="1"/>
  <c r="A3" i="1"/>
  <c r="E8" i="1" l="1"/>
  <c r="A6" i="1"/>
  <c r="A65" i="1"/>
  <c r="A66" i="1"/>
  <c r="A64" i="1"/>
  <c r="A63" i="1"/>
  <c r="A8" i="1"/>
  <c r="A7" i="1"/>
</calcChain>
</file>

<file path=xl/sharedStrings.xml><?xml version="1.0" encoding="utf-8"?>
<sst xmlns="http://schemas.openxmlformats.org/spreadsheetml/2006/main" count="142" uniqueCount="95">
  <si>
    <t>Firma:</t>
  </si>
  <si>
    <t>End:</t>
  </si>
  <si>
    <t>CNPJ:</t>
  </si>
  <si>
    <t>DESCRIÇÃO</t>
  </si>
  <si>
    <t>UND</t>
  </si>
  <si>
    <t>QUANT</t>
  </si>
  <si>
    <t xml:space="preserve">Valor Total </t>
  </si>
  <si>
    <t>IE:</t>
  </si>
  <si>
    <t>Licitação:</t>
  </si>
  <si>
    <t>Processo:</t>
  </si>
  <si>
    <t>Objeto:</t>
  </si>
  <si>
    <t>Abertura:</t>
  </si>
  <si>
    <t>Homologação:</t>
  </si>
  <si>
    <t>Tipo:</t>
  </si>
  <si>
    <t>Entrega:</t>
  </si>
  <si>
    <t>Local Entrega:</t>
  </si>
  <si>
    <t>Condições  de Pagamento:</t>
  </si>
  <si>
    <t>Validade da Proposta:</t>
  </si>
  <si>
    <t>ANEXO I - QUADRO DE PROPOSTAS</t>
  </si>
  <si>
    <t>Telefone:</t>
  </si>
  <si>
    <t>Setores:</t>
  </si>
  <si>
    <t>Dotação:</t>
  </si>
  <si>
    <t>Total Est.:</t>
  </si>
  <si>
    <t>Endereço:</t>
  </si>
  <si>
    <t>Valor Estimado</t>
  </si>
  <si>
    <t>Valor Proposto</t>
  </si>
  <si>
    <t>Proposta válida por 60 (sessenta) dias</t>
  </si>
  <si>
    <t>VALOR ESTIMADO:</t>
  </si>
  <si>
    <t>Publicação:</t>
  </si>
  <si>
    <t>Prazo:</t>
  </si>
  <si>
    <t>Representante:</t>
  </si>
  <si>
    <t>CPF:</t>
  </si>
  <si>
    <t>Enquadramento:</t>
  </si>
  <si>
    <t>A administração rejeitará, no todo ou em parte, o fornecimento executado em desacordo com os termos do Edital e seus anexos.</t>
  </si>
  <si>
    <t>A execução do objeto da presente licitação será realizada junto a Secretaria obedecendo, na íntegra, ao detalhamento do termo de referência (ANEXO II).</t>
  </si>
  <si>
    <t>Item</t>
  </si>
  <si>
    <t>Prazo do Registro de Preços: 12 meses</t>
  </si>
  <si>
    <t>Secretaria de Desenvolvimento Social</t>
  </si>
  <si>
    <t>Valor Total:</t>
  </si>
  <si>
    <t>MENOR PREÇO POR ITEM</t>
  </si>
  <si>
    <t>Homologação: XX/2025</t>
  </si>
  <si>
    <t>Previsão Publicação: XX/2025</t>
  </si>
  <si>
    <t>SOFÁ CAMA 2 LUGARES VELUDO CINZA, ESTRUTURA EM MADEIRA</t>
  </si>
  <si>
    <t>UNID</t>
  </si>
  <si>
    <t>TELEVISÃO TIPO SMART 32 POLEGADAS 110V FUNÇÃO WI-FI COM ENTRADA HDMI</t>
  </si>
  <si>
    <t>CAMA BOX (BOX+COLCHÃO) SENDO COLCHÃO TAMANHO CASAL ESPUMA D45 NPESO SUPORTADO ATÉ 150KG POR PESSOA</t>
  </si>
  <si>
    <t xml:space="preserve">MESA DE JANTAR COM 4 CADEIRAS MADEIRA MACIÇA </t>
  </si>
  <si>
    <t>GELADEIRA FROST FREE DUPLEX 310L BRANCA 110V</t>
  </si>
  <si>
    <t>MICROONDAS COM 20L DE CAPACIDADE COR BRANCA 110V</t>
  </si>
  <si>
    <t>FOGÃO 4 BOCAS MESA DE VIDRO COM FORNO ACENDIMENTO AUTOMÁTICO BRANCO</t>
  </si>
  <si>
    <t>BOTIJÃO DE GÁS CAPACIDADE PARA 13KG VASILHAME VAZIO</t>
  </si>
  <si>
    <t>COZINHA COMPACTA COM 6 PORTAS 1 GAVETA MDP PRETO DIMENSÕES 177,5X38X105CM</t>
  </si>
  <si>
    <t>VENTILADOR DE COLUNA 40CM 160W PRETO</t>
  </si>
  <si>
    <t>SANDUICHEIRA GRILL 110V BRANCA</t>
  </si>
  <si>
    <t xml:space="preserve">MESA ESCRIVANINHA EM MDF COM 2 GAVETAS COR MADEIRA </t>
  </si>
  <si>
    <t>CADEIRA SECRETÁRIA GIRATÓRIA COM5 RODINHAS ACABAMENTO EM TECIDO PRETA</t>
  </si>
  <si>
    <t>MAQUINA DE LAVAR 9KG BRANCA 127V 16 PROGRAMAS E 4 NÍVEIS DE ÁGUA</t>
  </si>
  <si>
    <t>LIQUIDIFICADOR 1200W 12 VELOCIDADES BRANCO</t>
  </si>
  <si>
    <t>GUARDA ROUPA CASAL 6 PORTAS 2 GAVETAS DIMENSÕES: 200CMX178CMX47XCM BRANCO</t>
  </si>
  <si>
    <t>CÔMODA COM 5 GAVETAS E 2 PORTTAS DIMENSÕES: 112CMX131CM LARGURAX45CM DE PROFUNDIDADE ESTRUTURA EM MDF E GAVETAS EM MDP COR BRANCA</t>
  </si>
  <si>
    <t>CHUVEIRO ELÉTRICO 5500W 3 TEMPERATURAS 127V</t>
  </si>
  <si>
    <t>FERRO DE PASSAR ROUPA A VAPOR 1200W</t>
  </si>
  <si>
    <t>CONJUNTO DE REFRATÁRIOS RETANGULARES 3 PEÇAS INCOLOR COMPOSTO POR 1 ASSADEIRA RETANGULAR DE 1,6L, 1 ASSADEIRA DE 2,2L E 1 ASSADEIRA DE 2,9L EM VIDRO TEMPERADO</t>
  </si>
  <si>
    <t>JOGOS DE POTES DE COZINHA DE PLÁSTICO COM 10 UNIDADES LIVRE DE BPA</t>
  </si>
  <si>
    <t>POTES REDONDOS CAPACIDADE 4,5 COM TAMPA</t>
  </si>
  <si>
    <t>JOGO DE PANELAS ANTIADERENTE SENDO O CORPO DE ALUMÍNIO COM REVESTIMENTO INTERNO DE TEFLON ANTIADERENTE LIVRE DE PFOA NA COR COBRE REVESTIMENTO EXTERNO DE POLIESTER NA COR PRETA TAMPAS DE VIDRO TEMPERADO COM BORDA DE AÇO INOX CABOS ALÇA DE BAQUELITE ANTITERMICO E PEGADORE DE NYLON CONJUNTO COM 10 PEÇAS CONTENDO:1 ASSADEIRA RASA 22CM 1,4L, 1 CAÇAROLA 20CM 2,8L, 1 FERVEDOR 12CM 1,2L, 1 FORMA PARA BOLO E TORTA 24CM 1,4L, 1 FRIGIDEIRA RETA 20CM 1,4L, 1 FRIGIDEIRA 18CM 0,7L, 1 PANELA 16CM 1,4L E 1 PANELA 18CM 2,0L</t>
  </si>
  <si>
    <t>PANELA DE PRESSÃO ANTIADERENTE COM FECHAMENTO EXTERNO CAPACIDADE PARA 4,5L</t>
  </si>
  <si>
    <t>FAQUEIRO EM AÇO INOX CONSTITUÍDO 100% DE AÇO INOXIDÁVEL COM 36 PEÇAS SENDO 6 COLHERES DE MESA 6 COLHERES PARA CAFÉ 6 COLHERES PARA CHÁ 6 FACAS DE CORTE4" 6 GARFOS DE MESA 6 GARFOS PARA TORTA</t>
  </si>
  <si>
    <t>KIT COM 12 UTENSÍLIOS DE COZINHA EM SILICONE E CABO DE MADEIRA RESISTENE AO CALOR ANTIADERENTE COR PRETA</t>
  </si>
  <si>
    <t>PANOS DE PRATO DO TIPO ATOALHADO FELPUDO ALTA CAPACIDADE ABSORÇÃO 100%ALGODÃO KIT COM 10</t>
  </si>
  <si>
    <t>JOGO DE LENÇOL TAMANHO CASAL 100% ALGODÃO 300 FIOS, CONTENDO 1 LENÇOL DE ELÁSTICO, 2 FRONHAS DE 50X70CM, 1 LENÇOL DE COBERTURA COR PRETA SEM ESTAMPA</t>
  </si>
  <si>
    <t xml:space="preserve">KIT COBRE LEITO TAMANHO CASAL COM 3 PEÇAS SENDO 1 COLCHA DUPLA FACE E 2 PORTA TRAVESSEIRO MATELADO COR CINZA SEM ESTAMPA </t>
  </si>
  <si>
    <t>JOGO DE BANHO CONTENDO 1 TOALHA DE BANHO 70X140CM 1 TOALHA DE ROSTO 48X58CM AMBOS SEGUINDO A COMPOSIÇÃO FIO PENTEADO CANELADO 100% ALGODÃO BRANCO</t>
  </si>
  <si>
    <t>TOALHA DE MESA RETANGULAR IMPERMEÁVEL 1,60MX1,20M ESTAMPA DIVERSA</t>
  </si>
  <si>
    <t>TOALHA DE MESA JACQUARD 1,60MX1,20 BRANCA</t>
  </si>
  <si>
    <t>PRATOS FUNDOS DE VIDRO TRANSPARENTE 25CM DE LARGURA KIT COM 12</t>
  </si>
  <si>
    <t>PRATOS RASOS DE VIDRO TRANSPARENTE 25CM DE LARGURA KIT COM 12</t>
  </si>
  <si>
    <t>PANOS DE CHÃO ALVEJADO 100% ALGODÃO 50CMX80CM KIT COM 10</t>
  </si>
  <si>
    <t>TRAVESSEIROS DE VISCOELÁSTICO E ESPUMA PERFILADA PARA FRONHA 50X70</t>
  </si>
  <si>
    <t>KIT TAPETE DE COZINHA 3 PEÇAS COM PASSADEIRA COR CINZA</t>
  </si>
  <si>
    <t xml:space="preserve">SUPORTE PARA ÁGUA COM TORNEIRA </t>
  </si>
  <si>
    <t>GALÃO DE ÁGUA 20L VAZIO</t>
  </si>
  <si>
    <t>VASSOURA PIAÇAVA</t>
  </si>
  <si>
    <t>RODO MULTIUSO DE PLÁSTICO</t>
  </si>
  <si>
    <t>PÁ DE LIXO COM CABO</t>
  </si>
  <si>
    <t>VARAL DE CHÃO COM ABAS EM AÇO REFORÇADO BRANCO</t>
  </si>
  <si>
    <t xml:space="preserve">SUPORTE PARA PAREDE TV </t>
  </si>
  <si>
    <t>KIT DE REGISTRO PARA GÁS (CLICK) COM MANGUEIRA</t>
  </si>
  <si>
    <t>DISPENSA ELETRÔNICA Nº 067/2025</t>
  </si>
  <si>
    <t>PERÍODO DE LANCES: 16/09/2025 as 08:00 hs até 16/09/2025 as 14:00 hs</t>
  </si>
  <si>
    <t>1901.08 122 0033 2.271 3390.30.00000 15000000 10
1901.08 122 0033 2.271 4490.52.00000 170400000000 24</t>
  </si>
  <si>
    <t>O pagamento do objeto de que trata a DISPENSA ELETRÔNICA 067/2025, e consequente contrato serão efetuados pela Tesouraria da SMDS nos termos do Art. 7 da Instrução Normativa SEGES/ME nº 77, de 2022.</t>
  </si>
  <si>
    <t>AQUISIÇÃO DE MATERIAIS PERMANENTES E DE CONSUMO PARA MENOR ACOLHIDA</t>
  </si>
  <si>
    <t>PERÍODO DE PROPOSTAS: de 10/09/2025 até 16/09/2025 às 08:00hs</t>
  </si>
  <si>
    <t>PROCESSO ADMINISTRATIVO N° 3389/2025 de 29/07/2025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</si>
</sst>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quot;R$ &quot;* #,##0.00_);_(&quot;R$ &quot;* \(#,##0.00\);_(&quot;R$ &quot;* &quot;-&quot;??_);_(@_)"/>
    <numFmt numFmtId="165" formatCode="_(* #,##0.00_);_(* \(#,##0.00\);_(* &quot;-&quot;??_);_(@_)"/>
    <numFmt numFmtId="166" formatCode="_(&quot;R$&quot;* #,##0.00_);_(&quot;R$&quot;* \(#,##0.00\);_(&quot;R$&quot;* &quot;-&quot;??_);_(@_)"/>
    <numFmt numFmtId="167" formatCode="#,#00"/>
    <numFmt numFmtId="168" formatCode="00"/>
    <numFmt numFmtId="169" formatCode="#,##0.00#"/>
    <numFmt numFmtId="170" formatCode="0.00#"/>
  </numFmts>
  <fonts count="17" x14ac:knownFonts="1">
    <font>
      <sz val="10"/>
      <name val="Arial"/>
    </font>
    <font>
      <sz val="10"/>
      <name val="Arial"/>
      <family val="2"/>
    </font>
    <font>
      <sz val="10"/>
      <name val="Arial"/>
      <family val="2"/>
    </font>
    <font>
      <b/>
      <sz val="10"/>
      <name val="Arial"/>
      <family val="2"/>
    </font>
    <font>
      <b/>
      <sz val="14"/>
      <name val="Arial"/>
      <family val="2"/>
    </font>
    <font>
      <b/>
      <sz val="11"/>
      <name val="Arial"/>
      <family val="2"/>
    </font>
    <font>
      <b/>
      <sz val="6"/>
      <name val="Arial"/>
      <family val="2"/>
    </font>
    <font>
      <sz val="8"/>
      <name val="Arial"/>
      <family val="2"/>
    </font>
    <font>
      <b/>
      <sz val="8"/>
      <name val="Arial"/>
      <family val="2"/>
    </font>
    <font>
      <b/>
      <sz val="7"/>
      <name val="Arial"/>
      <family val="2"/>
    </font>
    <font>
      <sz val="7"/>
      <name val="Arial"/>
      <family val="2"/>
    </font>
    <font>
      <sz val="8"/>
      <color indexed="8"/>
      <name val="Arial"/>
      <family val="2"/>
    </font>
    <font>
      <sz val="7"/>
      <color indexed="9"/>
      <name val="Arial"/>
      <family val="2"/>
    </font>
    <font>
      <u/>
      <sz val="10"/>
      <color indexed="9"/>
      <name val="Arial"/>
      <family val="2"/>
    </font>
    <font>
      <sz val="10"/>
      <color indexed="9"/>
      <name val="Arial"/>
      <family val="2"/>
    </font>
    <font>
      <b/>
      <u/>
      <sz val="9"/>
      <name val="Arial"/>
      <family val="2"/>
    </font>
    <font>
      <b/>
      <sz val="9"/>
      <name val="Arial"/>
      <family val="2"/>
    </font>
  </fonts>
  <fills count="9">
    <fill>
      <patternFill patternType="none"/>
    </fill>
    <fill>
      <patternFill patternType="gray125"/>
    </fill>
    <fill>
      <patternFill patternType="solid">
        <fgColor indexed="44"/>
        <bgColor indexed="64"/>
      </patternFill>
    </fill>
    <fill>
      <patternFill patternType="solid">
        <fgColor indexed="41"/>
        <bgColor indexed="64"/>
      </patternFill>
    </fill>
    <fill>
      <patternFill patternType="solid">
        <fgColor indexed="47"/>
        <bgColor indexed="64"/>
      </patternFill>
    </fill>
    <fill>
      <patternFill patternType="solid">
        <fgColor indexed="42"/>
        <bgColor indexed="64"/>
      </patternFill>
    </fill>
    <fill>
      <patternFill patternType="solid">
        <fgColor indexed="40"/>
        <bgColor indexed="64"/>
      </patternFill>
    </fill>
    <fill>
      <patternFill patternType="solid">
        <fgColor indexed="22"/>
        <bgColor indexed="64"/>
      </patternFill>
    </fill>
    <fill>
      <patternFill patternType="solid">
        <fgColor indexed="27"/>
        <bgColor indexed="42"/>
      </patternFill>
    </fill>
  </fills>
  <borders count="11">
    <border>
      <left/>
      <right/>
      <top/>
      <bottom/>
      <diagonal/>
    </border>
    <border>
      <left style="thin">
        <color indexed="64"/>
      </left>
      <right style="thin">
        <color indexed="64"/>
      </right>
      <top style="thin">
        <color indexed="64"/>
      </top>
      <bottom style="thin">
        <color indexed="64"/>
      </bottom>
      <diagonal/>
    </border>
    <border>
      <left style="hair">
        <color indexed="23"/>
      </left>
      <right style="hair">
        <color indexed="23"/>
      </right>
      <top style="hair">
        <color indexed="23"/>
      </top>
      <bottom style="hair">
        <color indexed="23"/>
      </bottom>
      <diagonal/>
    </border>
    <border>
      <left/>
      <right/>
      <top/>
      <bottom style="hair">
        <color indexed="23"/>
      </bottom>
      <diagonal/>
    </border>
    <border>
      <left style="thin">
        <color indexed="8"/>
      </left>
      <right style="thin">
        <color indexed="8"/>
      </right>
      <top style="thin">
        <color indexed="8"/>
      </top>
      <bottom style="thin">
        <color indexed="8"/>
      </bottom>
      <diagonal/>
    </border>
    <border>
      <left/>
      <right/>
      <top style="hair">
        <color indexed="23"/>
      </top>
      <bottom style="hair">
        <color indexed="23"/>
      </bottom>
      <diagonal/>
    </border>
    <border>
      <left style="hair">
        <color indexed="23"/>
      </left>
      <right/>
      <top style="hair">
        <color indexed="23"/>
      </top>
      <bottom/>
      <diagonal/>
    </border>
    <border>
      <left/>
      <right style="hair">
        <color indexed="23"/>
      </right>
      <top style="hair">
        <color indexed="23"/>
      </top>
      <bottom/>
      <diagonal/>
    </border>
    <border>
      <left style="hair">
        <color indexed="23"/>
      </left>
      <right/>
      <top/>
      <bottom style="hair">
        <color indexed="23"/>
      </bottom>
      <diagonal/>
    </border>
    <border>
      <left/>
      <right style="hair">
        <color indexed="23"/>
      </right>
      <top/>
      <bottom style="hair">
        <color indexed="23"/>
      </bottom>
      <diagonal/>
    </border>
    <border>
      <left/>
      <right/>
      <top style="hair">
        <color indexed="23"/>
      </top>
      <bottom style="hair">
        <color indexed="55"/>
      </bottom>
      <diagonal/>
    </border>
  </borders>
  <cellStyleXfs count="3">
    <xf numFmtId="0" fontId="0" fillId="0" borderId="0"/>
    <xf numFmtId="166" fontId="1" fillId="0" borderId="0" applyFont="0" applyFill="0" applyBorder="0" applyAlignment="0" applyProtection="0"/>
    <xf numFmtId="165" fontId="1" fillId="0" borderId="0" applyFont="0" applyFill="0" applyBorder="0" applyAlignment="0" applyProtection="0"/>
  </cellStyleXfs>
  <cellXfs count="74">
    <xf numFmtId="0" fontId="0" fillId="0" borderId="0" xfId="0"/>
    <xf numFmtId="0" fontId="2" fillId="0" borderId="0" xfId="0" applyFont="1" applyAlignment="1" applyProtection="1">
      <alignment horizontal="center" vertical="center" wrapText="1"/>
      <protection hidden="1"/>
    </xf>
    <xf numFmtId="0" fontId="2" fillId="0" borderId="0" xfId="0" applyFont="1" applyAlignment="1" applyProtection="1">
      <alignment vertical="center" wrapText="1"/>
      <protection hidden="1"/>
    </xf>
    <xf numFmtId="0" fontId="3" fillId="0" borderId="0" xfId="0" applyFont="1" applyAlignment="1" applyProtection="1">
      <alignment horizontal="left" vertical="center"/>
      <protection hidden="1"/>
    </xf>
    <xf numFmtId="0" fontId="0" fillId="0" borderId="0" xfId="0" applyAlignment="1">
      <alignment horizontal="center"/>
    </xf>
    <xf numFmtId="0" fontId="2" fillId="0" borderId="0" xfId="0" applyFont="1"/>
    <xf numFmtId="0" fontId="5" fillId="0" borderId="0" xfId="0" applyFont="1" applyAlignment="1" applyProtection="1">
      <alignment vertical="center"/>
      <protection hidden="1"/>
    </xf>
    <xf numFmtId="4" fontId="7" fillId="0" borderId="0" xfId="0" applyNumberFormat="1" applyFont="1" applyAlignment="1" applyProtection="1">
      <alignment vertical="center" wrapText="1"/>
      <protection hidden="1"/>
    </xf>
    <xf numFmtId="0" fontId="7" fillId="0" borderId="0" xfId="0" applyFont="1" applyAlignment="1" applyProtection="1">
      <alignment vertical="center" wrapText="1"/>
      <protection hidden="1"/>
    </xf>
    <xf numFmtId="49" fontId="0" fillId="0" borderId="0" xfId="0" applyNumberFormat="1"/>
    <xf numFmtId="170" fontId="5" fillId="0" borderId="0" xfId="0" applyNumberFormat="1" applyFont="1" applyAlignment="1" applyProtection="1">
      <alignment vertical="center"/>
      <protection hidden="1"/>
    </xf>
    <xf numFmtId="170" fontId="2" fillId="0" borderId="0" xfId="2" applyNumberFormat="1" applyFont="1" applyBorder="1" applyAlignment="1" applyProtection="1">
      <alignment horizontal="center" vertical="center" wrapText="1"/>
      <protection hidden="1"/>
    </xf>
    <xf numFmtId="169" fontId="2" fillId="0" borderId="0" xfId="0" applyNumberFormat="1" applyFont="1" applyAlignment="1" applyProtection="1">
      <alignment horizontal="center" vertical="center" wrapText="1"/>
      <protection hidden="1"/>
    </xf>
    <xf numFmtId="169" fontId="5" fillId="0" borderId="0" xfId="0" applyNumberFormat="1" applyFont="1" applyAlignment="1" applyProtection="1">
      <alignment vertical="center"/>
      <protection hidden="1"/>
    </xf>
    <xf numFmtId="0" fontId="6" fillId="0" borderId="0" xfId="0" applyFont="1" applyAlignment="1" applyProtection="1">
      <alignment horizontal="right"/>
      <protection hidden="1"/>
    </xf>
    <xf numFmtId="0" fontId="0" fillId="2" borderId="1" xfId="0" applyFill="1" applyBorder="1"/>
    <xf numFmtId="0" fontId="0" fillId="3" borderId="1" xfId="0" applyFill="1" applyBorder="1" applyAlignment="1">
      <alignment vertical="center" wrapText="1"/>
    </xf>
    <xf numFmtId="0" fontId="0" fillId="3" borderId="1" xfId="0" applyFill="1" applyBorder="1"/>
    <xf numFmtId="49" fontId="0" fillId="3" borderId="1" xfId="0" applyNumberFormat="1" applyFill="1" applyBorder="1"/>
    <xf numFmtId="0" fontId="0" fillId="4" borderId="1" xfId="0" applyFill="1" applyBorder="1" applyAlignment="1">
      <alignment vertical="center" wrapText="1"/>
    </xf>
    <xf numFmtId="0" fontId="0" fillId="5" borderId="1" xfId="0" applyFill="1" applyBorder="1" applyAlignment="1">
      <alignment vertical="center"/>
    </xf>
    <xf numFmtId="0" fontId="0" fillId="0" borderId="0" xfId="0" applyAlignment="1">
      <alignment vertical="center"/>
    </xf>
    <xf numFmtId="0" fontId="1" fillId="0" borderId="0" xfId="0" applyFont="1" applyAlignment="1">
      <alignment horizontal="left" vertical="center" wrapText="1"/>
    </xf>
    <xf numFmtId="0" fontId="0" fillId="6" borderId="1" xfId="0" applyFill="1" applyBorder="1" applyAlignment="1">
      <alignment vertical="center"/>
    </xf>
    <xf numFmtId="0" fontId="8" fillId="0" borderId="0" xfId="0" applyFont="1" applyAlignment="1" applyProtection="1">
      <alignment horizontal="right"/>
      <protection hidden="1"/>
    </xf>
    <xf numFmtId="0" fontId="10" fillId="0" borderId="0" xfId="0" applyFont="1" applyAlignment="1" applyProtection="1">
      <alignment vertical="center" wrapText="1"/>
      <protection hidden="1"/>
    </xf>
    <xf numFmtId="0" fontId="4" fillId="0" borderId="0" xfId="0" applyFont="1" applyAlignment="1" applyProtection="1">
      <alignment horizontal="center" vertical="center"/>
      <protection hidden="1"/>
    </xf>
    <xf numFmtId="169" fontId="4" fillId="0" borderId="0" xfId="0" applyNumberFormat="1" applyFont="1" applyAlignment="1" applyProtection="1">
      <alignment horizontal="center" vertical="center"/>
      <protection hidden="1"/>
    </xf>
    <xf numFmtId="170" fontId="4" fillId="0" borderId="0" xfId="0" applyNumberFormat="1" applyFont="1" applyAlignment="1" applyProtection="1">
      <alignment horizontal="center" vertical="center"/>
      <protection hidden="1"/>
    </xf>
    <xf numFmtId="0" fontId="8" fillId="7" borderId="2" xfId="0" applyFont="1" applyFill="1" applyBorder="1" applyAlignment="1" applyProtection="1">
      <alignment horizontal="center" vertical="center" wrapText="1"/>
      <protection hidden="1"/>
    </xf>
    <xf numFmtId="0" fontId="11" fillId="0" borderId="2" xfId="0" applyFont="1" applyBorder="1" applyAlignment="1">
      <alignment horizontal="center" vertical="center" wrapText="1"/>
    </xf>
    <xf numFmtId="169" fontId="8" fillId="0" borderId="2" xfId="2" applyNumberFormat="1" applyFont="1" applyFill="1" applyBorder="1" applyAlignment="1" applyProtection="1">
      <alignment horizontal="center" vertical="center" wrapText="1"/>
      <protection hidden="1"/>
    </xf>
    <xf numFmtId="168" fontId="10" fillId="0" borderId="0" xfId="0" applyNumberFormat="1" applyFont="1" applyAlignment="1" applyProtection="1">
      <alignment vertical="center" wrapText="1"/>
      <protection hidden="1"/>
    </xf>
    <xf numFmtId="0" fontId="10" fillId="0" borderId="0" xfId="0" applyFont="1" applyAlignment="1" applyProtection="1">
      <alignment horizontal="left" vertical="center"/>
      <protection hidden="1"/>
    </xf>
    <xf numFmtId="49" fontId="2" fillId="0" borderId="0" xfId="2" applyNumberFormat="1" applyFont="1" applyBorder="1" applyAlignment="1" applyProtection="1">
      <alignment horizontal="center" vertical="center" wrapText="1"/>
      <protection hidden="1"/>
    </xf>
    <xf numFmtId="49" fontId="2" fillId="0" borderId="0" xfId="0" applyNumberFormat="1" applyFont="1" applyAlignment="1" applyProtection="1">
      <alignment vertical="center" wrapText="1"/>
      <protection hidden="1"/>
    </xf>
    <xf numFmtId="49" fontId="7" fillId="0" borderId="0" xfId="0" applyNumberFormat="1" applyFont="1" applyAlignment="1" applyProtection="1">
      <alignment vertical="center" wrapText="1"/>
      <protection hidden="1"/>
    </xf>
    <xf numFmtId="49" fontId="12" fillId="0" borderId="0" xfId="0" applyNumberFormat="1" applyFont="1" applyAlignment="1" applyProtection="1">
      <alignment vertical="center" wrapText="1"/>
      <protection hidden="1"/>
    </xf>
    <xf numFmtId="49" fontId="13" fillId="0" borderId="0" xfId="0" applyNumberFormat="1" applyFont="1" applyAlignment="1" applyProtection="1">
      <alignment vertical="center" wrapText="1"/>
      <protection hidden="1"/>
    </xf>
    <xf numFmtId="49" fontId="12" fillId="0" borderId="0" xfId="0" applyNumberFormat="1" applyFont="1" applyAlignment="1" applyProtection="1">
      <alignment horizontal="left" vertical="center" wrapText="1"/>
      <protection hidden="1"/>
    </xf>
    <xf numFmtId="49" fontId="14" fillId="0" borderId="0" xfId="0" applyNumberFormat="1" applyFont="1" applyAlignment="1" applyProtection="1">
      <alignment vertical="center" wrapText="1"/>
      <protection hidden="1"/>
    </xf>
    <xf numFmtId="169" fontId="8" fillId="7" borderId="2" xfId="0" applyNumberFormat="1" applyFont="1" applyFill="1" applyBorder="1" applyAlignment="1" applyProtection="1">
      <alignment horizontal="center" vertical="center" wrapText="1"/>
      <protection hidden="1"/>
    </xf>
    <xf numFmtId="169" fontId="10" fillId="0" borderId="0" xfId="0" applyNumberFormat="1" applyFont="1" applyAlignment="1" applyProtection="1">
      <alignment vertical="center" wrapText="1"/>
      <protection hidden="1"/>
    </xf>
    <xf numFmtId="166" fontId="0" fillId="0" borderId="0" xfId="1" applyFont="1" applyFill="1" applyBorder="1" applyAlignment="1" applyProtection="1">
      <alignment horizontal="left"/>
    </xf>
    <xf numFmtId="167" fontId="7" fillId="0" borderId="2" xfId="0" applyNumberFormat="1" applyFont="1" applyBorder="1" applyAlignment="1" applyProtection="1">
      <alignment horizontal="center" vertical="center" wrapText="1"/>
      <protection hidden="1"/>
    </xf>
    <xf numFmtId="169" fontId="4" fillId="0" borderId="3" xfId="0" applyNumberFormat="1" applyFont="1" applyBorder="1" applyAlignment="1" applyProtection="1">
      <alignment horizontal="center" vertical="center"/>
      <protection hidden="1"/>
    </xf>
    <xf numFmtId="169" fontId="7" fillId="0" borderId="2" xfId="0" applyNumberFormat="1" applyFont="1" applyBorder="1" applyAlignment="1" applyProtection="1">
      <alignment horizontal="center" vertical="center" wrapText="1"/>
      <protection hidden="1"/>
    </xf>
    <xf numFmtId="0" fontId="8" fillId="0" borderId="0" xfId="0" applyFont="1" applyAlignment="1" applyProtection="1">
      <alignment vertical="center"/>
      <protection hidden="1"/>
    </xf>
    <xf numFmtId="0" fontId="15" fillId="0" borderId="0" xfId="0" applyFont="1" applyAlignment="1">
      <alignment horizontal="justify"/>
    </xf>
    <xf numFmtId="0" fontId="16" fillId="0" borderId="0" xfId="0" applyFont="1" applyAlignment="1">
      <alignment horizontal="justify"/>
    </xf>
    <xf numFmtId="0" fontId="0" fillId="0" borderId="0" xfId="0" applyAlignment="1">
      <alignment horizontal="left" vertical="center" wrapText="1"/>
    </xf>
    <xf numFmtId="0" fontId="0" fillId="8" borderId="4" xfId="0" applyFill="1" applyBorder="1"/>
    <xf numFmtId="0" fontId="2" fillId="0" borderId="0" xfId="0" applyFont="1" applyAlignment="1">
      <alignment horizontal="left" vertical="center" wrapText="1"/>
    </xf>
    <xf numFmtId="0" fontId="1" fillId="0" borderId="0" xfId="0" applyFont="1"/>
    <xf numFmtId="0" fontId="1" fillId="0" borderId="0" xfId="0" applyFont="1" applyAlignment="1">
      <alignment wrapText="1"/>
    </xf>
    <xf numFmtId="0" fontId="1" fillId="0" borderId="0" xfId="0" applyFont="1" applyAlignment="1">
      <alignment vertical="center" wrapText="1"/>
    </xf>
    <xf numFmtId="169" fontId="8" fillId="0" borderId="2" xfId="0" applyNumberFormat="1" applyFont="1" applyBorder="1" applyAlignment="1" applyProtection="1">
      <alignment horizontal="center" vertical="center"/>
      <protection locked="0"/>
    </xf>
    <xf numFmtId="0" fontId="8" fillId="0" borderId="3" xfId="0" applyFont="1" applyBorder="1" applyAlignment="1" applyProtection="1">
      <alignment horizontal="left"/>
      <protection locked="0"/>
    </xf>
    <xf numFmtId="0" fontId="15" fillId="0" borderId="0" xfId="0" applyFont="1" applyAlignment="1">
      <alignment horizontal="justify" vertical="center"/>
    </xf>
    <xf numFmtId="168" fontId="11" fillId="0" borderId="2" xfId="0" applyNumberFormat="1" applyFont="1" applyBorder="1" applyAlignment="1">
      <alignment horizontal="center" vertical="center" wrapText="1"/>
    </xf>
    <xf numFmtId="0" fontId="0" fillId="0" borderId="0" xfId="0" applyAlignment="1">
      <alignment vertical="center" wrapText="1"/>
    </xf>
    <xf numFmtId="0" fontId="11" fillId="0" borderId="2" xfId="0" applyFont="1" applyBorder="1" applyAlignment="1">
      <alignment horizontal="justify" vertical="center" wrapText="1"/>
    </xf>
    <xf numFmtId="0" fontId="8" fillId="0" borderId="0" xfId="0" applyFont="1" applyAlignment="1" applyProtection="1">
      <alignment horizontal="left" vertical="center"/>
      <protection hidden="1"/>
    </xf>
    <xf numFmtId="166" fontId="8" fillId="0" borderId="0" xfId="1" applyFont="1" applyBorder="1" applyAlignment="1" applyProtection="1">
      <alignment horizontal="center" vertical="center"/>
      <protection hidden="1"/>
    </xf>
    <xf numFmtId="0" fontId="8" fillId="0" borderId="0" xfId="0" applyFont="1" applyAlignment="1" applyProtection="1">
      <alignment vertical="center"/>
      <protection hidden="1"/>
    </xf>
    <xf numFmtId="0" fontId="8" fillId="0" borderId="0" xfId="0" applyFont="1" applyAlignment="1" applyProtection="1">
      <alignment vertical="center" wrapText="1"/>
      <protection hidden="1"/>
    </xf>
    <xf numFmtId="0" fontId="9" fillId="0" borderId="0" xfId="0" applyFont="1" applyAlignment="1" applyProtection="1">
      <alignment horizontal="left" vertical="center" wrapText="1"/>
      <protection hidden="1"/>
    </xf>
    <xf numFmtId="0" fontId="8" fillId="0" borderId="3" xfId="0" applyFont="1" applyBorder="1" applyAlignment="1" applyProtection="1">
      <alignment horizontal="left"/>
      <protection locked="0"/>
    </xf>
    <xf numFmtId="0" fontId="8" fillId="0" borderId="5" xfId="0" applyFont="1" applyBorder="1" applyAlignment="1" applyProtection="1">
      <alignment horizontal="left"/>
      <protection locked="0"/>
    </xf>
    <xf numFmtId="169" fontId="9" fillId="3" borderId="6" xfId="0" applyNumberFormat="1" applyFont="1" applyFill="1" applyBorder="1" applyAlignment="1" applyProtection="1">
      <alignment horizontal="left" vertical="center" wrapText="1"/>
      <protection hidden="1"/>
    </xf>
    <xf numFmtId="169" fontId="9" fillId="3" borderId="7" xfId="0" applyNumberFormat="1" applyFont="1" applyFill="1" applyBorder="1" applyAlignment="1" applyProtection="1">
      <alignment horizontal="left" vertical="center" wrapText="1"/>
      <protection hidden="1"/>
    </xf>
    <xf numFmtId="164" fontId="3" fillId="3" borderId="8" xfId="2" applyNumberFormat="1" applyFont="1" applyFill="1" applyBorder="1" applyAlignment="1" applyProtection="1">
      <alignment horizontal="left" vertical="center" wrapText="1"/>
      <protection hidden="1"/>
    </xf>
    <xf numFmtId="164" fontId="3" fillId="3" borderId="9" xfId="2" applyNumberFormat="1" applyFont="1" applyFill="1" applyBorder="1" applyAlignment="1" applyProtection="1">
      <alignment horizontal="left" vertical="center" wrapText="1"/>
      <protection hidden="1"/>
    </xf>
    <xf numFmtId="0" fontId="8" fillId="0" borderId="10" xfId="0" applyFont="1" applyBorder="1" applyAlignment="1" applyProtection="1">
      <alignment horizontal="left"/>
      <protection locked="0"/>
    </xf>
  </cellXfs>
  <cellStyles count="3">
    <cellStyle name="Moeda" xfId="1" builtinId="4"/>
    <cellStyle name="Normal" xfId="0" builtinId="0"/>
    <cellStyle name="Vírgula" xfId="2" builtinId="3"/>
  </cellStyles>
  <dxfs count="11">
    <dxf>
      <font>
        <b/>
        <i val="0"/>
        <condense val="0"/>
        <extend val="0"/>
        <color indexed="9"/>
      </font>
      <fill>
        <patternFill>
          <bgColor indexed="10"/>
        </patternFill>
      </fill>
    </dxf>
    <dxf>
      <font>
        <b/>
        <i val="0"/>
        <condense val="0"/>
        <extend val="0"/>
      </font>
      <fill>
        <patternFill>
          <bgColor indexed="47"/>
        </patternFill>
      </fill>
    </dxf>
    <dxf>
      <font>
        <b/>
        <i/>
        <strike val="0"/>
        <condense val="0"/>
        <extend val="0"/>
        <u val="double"/>
      </font>
      <fill>
        <patternFill>
          <bgColor indexed="51"/>
        </patternFill>
      </fill>
      <border>
        <left style="thin">
          <color indexed="64"/>
        </left>
        <right style="thin">
          <color indexed="64"/>
        </right>
        <top style="thin">
          <color indexed="64"/>
        </top>
        <bottom style="thin">
          <color indexed="64"/>
        </bottom>
      </border>
    </dxf>
    <dxf>
      <font>
        <b/>
        <i val="0"/>
        <condense val="0"/>
        <extend val="0"/>
      </font>
      <fill>
        <patternFill>
          <bgColor indexed="43"/>
        </patternFill>
      </fill>
    </dxf>
    <dxf>
      <font>
        <b/>
        <i val="0"/>
        <condense val="0"/>
        <extend val="0"/>
        <color indexed="9"/>
      </font>
      <fill>
        <patternFill>
          <bgColor indexed="10"/>
        </patternFill>
      </fill>
    </dxf>
    <dxf>
      <font>
        <b/>
        <i/>
        <strike val="0"/>
        <condense val="0"/>
        <extend val="0"/>
        <u val="none"/>
      </font>
      <fill>
        <patternFill>
          <bgColor indexed="47"/>
        </patternFill>
      </fill>
      <border>
        <left style="thin">
          <color indexed="64"/>
        </left>
        <right style="thin">
          <color indexed="64"/>
        </right>
        <top style="thin">
          <color indexed="64"/>
        </top>
        <bottom style="thin">
          <color indexed="64"/>
        </bottom>
      </border>
    </dxf>
    <dxf>
      <font>
        <b/>
        <i/>
        <strike val="0"/>
        <condense val="0"/>
        <extend val="0"/>
        <u val="double"/>
      </font>
      <fill>
        <patternFill>
          <bgColor indexed="52"/>
        </patternFill>
      </fill>
    </dxf>
    <dxf>
      <font>
        <condense val="0"/>
        <extend val="0"/>
        <color auto="1"/>
      </font>
      <fill>
        <patternFill>
          <bgColor indexed="26"/>
        </patternFill>
      </fill>
    </dxf>
    <dxf>
      <fill>
        <patternFill>
          <bgColor indexed="43"/>
        </patternFill>
      </fill>
    </dxf>
    <dxf>
      <font>
        <b val="0"/>
        <i val="0"/>
        <strike val="0"/>
        <condense val="0"/>
        <extend val="0"/>
        <u val="none"/>
      </font>
      <fill>
        <patternFill>
          <bgColor indexed="43"/>
        </patternFill>
      </fill>
    </dxf>
    <dxf>
      <font>
        <b val="0"/>
        <i val="0"/>
        <strike val="0"/>
        <condense val="0"/>
        <extend val="0"/>
        <u val="none"/>
      </font>
      <fill>
        <patternFill>
          <bgColor indexed="4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466725</xdr:colOff>
      <xdr:row>0</xdr:row>
      <xdr:rowOff>0</xdr:rowOff>
    </xdr:from>
    <xdr:to>
      <xdr:col>3</xdr:col>
      <xdr:colOff>165893</xdr:colOff>
      <xdr:row>0</xdr:row>
      <xdr:rowOff>695325</xdr:rowOff>
    </xdr:to>
    <xdr:sp macro="" textlink="">
      <xdr:nvSpPr>
        <xdr:cNvPr id="1025" name="Text Box 1">
          <a:extLst>
            <a:ext uri="{FF2B5EF4-FFF2-40B4-BE49-F238E27FC236}">
              <a16:creationId xmlns:a16="http://schemas.microsoft.com/office/drawing/2014/main" xmlns="" id="{68155DDB-549D-9D62-4A28-108AB08CD27C}"/>
            </a:ext>
          </a:extLst>
        </xdr:cNvPr>
        <xdr:cNvSpPr txBox="1">
          <a:spLocks noChangeArrowheads="1"/>
        </xdr:cNvSpPr>
      </xdr:nvSpPr>
      <xdr:spPr bwMode="auto">
        <a:xfrm>
          <a:off x="785239" y="0"/>
          <a:ext cx="4151725" cy="695325"/>
        </a:xfrm>
        <a:prstGeom prst="rect">
          <a:avLst/>
        </a:prstGeom>
        <a:noFill/>
        <a:ln w="9525">
          <a:noFill/>
          <a:miter lim="800000"/>
          <a:headEnd/>
          <a:tailEnd/>
        </a:ln>
      </xdr:spPr>
      <xdr:txBody>
        <a:bodyPr vertOverflow="clip" wrap="square" lIns="27432" tIns="22860" rIns="0" bIns="0" anchor="t" upright="1"/>
        <a:lstStyle/>
        <a:p>
          <a:pPr algn="l" rtl="1">
            <a:defRPr sz="1000"/>
          </a:pPr>
          <a:r>
            <a:rPr lang="pt-BR" sz="1000" b="1" i="0" strike="noStrike">
              <a:solidFill>
                <a:srgbClr val="000000"/>
              </a:solidFill>
              <a:latin typeface="Arial"/>
              <a:cs typeface="Arial"/>
            </a:rPr>
            <a:t>Estado do Rio de Janeiro</a:t>
          </a:r>
        </a:p>
        <a:p>
          <a:pPr algn="l" rtl="1">
            <a:defRPr sz="1000"/>
          </a:pPr>
          <a:r>
            <a:rPr lang="pt-BR" sz="1000" b="1" i="0" strike="noStrike">
              <a:solidFill>
                <a:srgbClr val="000000"/>
              </a:solidFill>
              <a:latin typeface="Arial"/>
              <a:cs typeface="Arial"/>
            </a:rPr>
            <a:t>PREFEITURA MUNICIPAL DE SUMIDOURO</a:t>
          </a:r>
        </a:p>
        <a:p>
          <a:pPr algn="l" rtl="1">
            <a:defRPr sz="1000"/>
          </a:pPr>
          <a:r>
            <a:rPr lang="pt-BR" sz="1000" b="1" i="0" strike="noStrike">
              <a:solidFill>
                <a:srgbClr val="000000"/>
              </a:solidFill>
              <a:latin typeface="Arial"/>
              <a:cs typeface="Arial"/>
            </a:rPr>
            <a:t>CNPJ: 32.165.706/0001-08</a:t>
          </a:r>
        </a:p>
        <a:p>
          <a:pPr algn="l" rtl="1">
            <a:defRPr sz="1000"/>
          </a:pPr>
          <a:r>
            <a:rPr lang="pt-BR" sz="1000" b="1" i="0" strike="noStrike">
              <a:solidFill>
                <a:srgbClr val="000000"/>
              </a:solidFill>
              <a:latin typeface="Arial"/>
              <a:cs typeface="Arial"/>
            </a:rPr>
            <a:t>Rua Alfredo Chaves, 39 - Centro – Sumidouro/RJ – CEP 28637-000</a:t>
          </a:r>
          <a:endParaRPr lang="pt-BR" sz="1200" b="1" i="0" strike="noStrike">
            <a:solidFill>
              <a:srgbClr val="000000"/>
            </a:solidFill>
            <a:latin typeface="Arial"/>
            <a:cs typeface="Arial"/>
          </a:endParaRPr>
        </a:p>
        <a:p>
          <a:pPr algn="l" rtl="1">
            <a:defRPr sz="1000"/>
          </a:pPr>
          <a:endParaRPr lang="pt-BR" sz="1200" b="1" i="0" strike="noStrike">
            <a:solidFill>
              <a:srgbClr val="000000"/>
            </a:solidFill>
            <a:latin typeface="Arial"/>
            <a:cs typeface="Arial"/>
          </a:endParaRPr>
        </a:p>
      </xdr:txBody>
    </xdr:sp>
    <xdr:clientData/>
  </xdr:twoCellAnchor>
  <xdr:twoCellAnchor editAs="oneCell">
    <xdr:from>
      <xdr:col>0</xdr:col>
      <xdr:colOff>0</xdr:colOff>
      <xdr:row>0</xdr:row>
      <xdr:rowOff>0</xdr:rowOff>
    </xdr:from>
    <xdr:to>
      <xdr:col>1</xdr:col>
      <xdr:colOff>390525</xdr:colOff>
      <xdr:row>0</xdr:row>
      <xdr:rowOff>676275</xdr:rowOff>
    </xdr:to>
    <xdr:pic>
      <xdr:nvPicPr>
        <xdr:cNvPr id="1123" name="Picture 2" descr="brasãoGIF_300dpi">
          <a:extLst>
            <a:ext uri="{FF2B5EF4-FFF2-40B4-BE49-F238E27FC236}">
              <a16:creationId xmlns:a16="http://schemas.microsoft.com/office/drawing/2014/main" xmlns="" id="{9466CE21-98F7-C906-376C-2F563AEC60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09039"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103130</xdr:colOff>
      <xdr:row>0</xdr:row>
      <xdr:rowOff>137366</xdr:rowOff>
    </xdr:from>
    <xdr:to>
      <xdr:col>6</xdr:col>
      <xdr:colOff>554428</xdr:colOff>
      <xdr:row>2</xdr:row>
      <xdr:rowOff>106944</xdr:rowOff>
    </xdr:to>
    <xdr:grpSp>
      <xdr:nvGrpSpPr>
        <xdr:cNvPr id="1124" name="Group 60">
          <a:extLst>
            <a:ext uri="{FF2B5EF4-FFF2-40B4-BE49-F238E27FC236}">
              <a16:creationId xmlns:a16="http://schemas.microsoft.com/office/drawing/2014/main" xmlns="" id="{B3250165-B7DA-A416-B297-214AB9B32317}"/>
            </a:ext>
          </a:extLst>
        </xdr:cNvPr>
        <xdr:cNvGrpSpPr>
          <a:grpSpLocks/>
        </xdr:cNvGrpSpPr>
      </xdr:nvGrpSpPr>
      <xdr:grpSpPr bwMode="auto">
        <a:xfrm>
          <a:off x="5436505" y="137366"/>
          <a:ext cx="1846526" cy="877227"/>
          <a:chOff x="507" y="6"/>
          <a:chExt cx="188" cy="90"/>
        </a:xfrm>
      </xdr:grpSpPr>
      <xdr:sp macro="" textlink="">
        <xdr:nvSpPr>
          <xdr:cNvPr id="1085" name="Caixa de texto 2">
            <a:extLst>
              <a:ext uri="{FF2B5EF4-FFF2-40B4-BE49-F238E27FC236}">
                <a16:creationId xmlns:a16="http://schemas.microsoft.com/office/drawing/2014/main" xmlns="" id="{379FDE05-02FF-14A8-6A1F-A26DA30A5DEA}"/>
              </a:ext>
            </a:extLst>
          </xdr:cNvPr>
          <xdr:cNvSpPr txBox="1">
            <a:spLocks noChangeArrowheads="1"/>
          </xdr:cNvSpPr>
        </xdr:nvSpPr>
        <xdr:spPr bwMode="auto">
          <a:xfrm>
            <a:off x="507" y="6"/>
            <a:ext cx="188" cy="90"/>
          </a:xfrm>
          <a:prstGeom prst="rect">
            <a:avLst/>
          </a:prstGeom>
          <a:noFill/>
          <a:ln>
            <a:noFill/>
          </a:ln>
        </xdr:spPr>
        <xdr:txBody>
          <a:bodyPr vertOverflow="clip" wrap="square" lIns="91440" tIns="45720" rIns="91440" bIns="45720" anchor="t" upright="1"/>
          <a:lstStyle/>
          <a:p>
            <a:pPr algn="l" rtl="0">
              <a:defRPr sz="1000"/>
            </a:pPr>
            <a:r>
              <a:rPr lang="pt-BR" sz="700" b="0" i="0" u="none" strike="noStrike" baseline="0">
                <a:solidFill>
                  <a:srgbClr val="333399"/>
                </a:solidFill>
                <a:latin typeface="Calibri"/>
                <a:cs typeface="Calibri"/>
              </a:rPr>
              <a:t>Prefeitura Municipal de Sumidouro</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PROCESSO ________________________ </a:t>
            </a:r>
          </a:p>
          <a:p>
            <a:pPr algn="l" rtl="0">
              <a:defRPr sz="1000"/>
            </a:pPr>
            <a:endParaRPr lang="pt-BR" sz="600" b="0" i="0" u="none" strike="noStrike" baseline="0">
              <a:solidFill>
                <a:srgbClr val="333399"/>
              </a:solidFill>
              <a:latin typeface="Calibri"/>
              <a:cs typeface="Calibri"/>
            </a:endParaRPr>
          </a:p>
          <a:p>
            <a:pPr algn="l" rtl="0">
              <a:defRPr sz="1000"/>
            </a:pPr>
            <a:r>
              <a:rPr lang="pt-BR" sz="600" b="0" i="0" u="none" strike="noStrike" baseline="0">
                <a:solidFill>
                  <a:srgbClr val="333399"/>
                </a:solidFill>
                <a:latin typeface="Calibri"/>
                <a:cs typeface="Calibri"/>
              </a:rPr>
              <a:t>RÚBRICA  ______________ FLS _______</a:t>
            </a:r>
          </a:p>
          <a:p>
            <a:pPr algn="l" rtl="0">
              <a:defRPr sz="1000"/>
            </a:pPr>
            <a:endParaRPr lang="pt-BR" sz="650" b="0" i="0" u="none" strike="noStrike" baseline="0">
              <a:solidFill>
                <a:srgbClr val="000000"/>
              </a:solidFill>
              <a:latin typeface="Times New Roman"/>
              <a:cs typeface="Times New Roman"/>
            </a:endParaRPr>
          </a:p>
          <a:p>
            <a:pPr algn="l" rtl="0">
              <a:defRPr sz="1000"/>
            </a:pPr>
            <a:endParaRPr lang="pt-BR" sz="650" b="0" i="0" u="none" strike="noStrike" baseline="0">
              <a:solidFill>
                <a:srgbClr val="000000"/>
              </a:solidFill>
              <a:latin typeface="Times New Roman"/>
              <a:cs typeface="Times New Roman"/>
            </a:endParaRPr>
          </a:p>
        </xdr:txBody>
      </xdr:sp>
      <xdr:sp macro="" textlink="">
        <xdr:nvSpPr>
          <xdr:cNvPr id="1086" name="Caixa de texto 3">
            <a:extLst>
              <a:ext uri="{FF2B5EF4-FFF2-40B4-BE49-F238E27FC236}">
                <a16:creationId xmlns:a16="http://schemas.microsoft.com/office/drawing/2014/main" xmlns="" id="{C5423774-8999-86F3-FB25-3E1A6B78B5D0}"/>
              </a:ext>
            </a:extLst>
          </xdr:cNvPr>
          <xdr:cNvSpPr txBox="1">
            <a:spLocks noChangeArrowheads="1"/>
          </xdr:cNvSpPr>
        </xdr:nvSpPr>
        <xdr:spPr bwMode="auto">
          <a:xfrm>
            <a:off x="557" y="19"/>
            <a:ext cx="100" cy="32"/>
          </a:xfrm>
          <a:prstGeom prst="rect">
            <a:avLst/>
          </a:prstGeom>
          <a:noFill/>
          <a:ln>
            <a:noFill/>
          </a:ln>
        </xdr:spPr>
        <xdr:txBody>
          <a:bodyPr vertOverflow="clip" wrap="square" lIns="91440" tIns="45720" rIns="91440" bIns="45720" anchor="t" upright="1"/>
          <a:lstStyle/>
          <a:p>
            <a:pPr algn="l" rtl="0">
              <a:lnSpc>
                <a:spcPts val="1200"/>
              </a:lnSpc>
              <a:defRPr sz="1000"/>
            </a:pPr>
            <a:r>
              <a:rPr lang="pt-BR" sz="1200" b="0" i="0" u="none" strike="noStrike" baseline="0">
                <a:solidFill>
                  <a:srgbClr val="000000"/>
                </a:solidFill>
                <a:latin typeface="Times New Roman"/>
                <a:cs typeface="Times New Roman"/>
              </a:rPr>
              <a:t>3389/2025</a:t>
            </a:r>
          </a:p>
          <a:p>
            <a:pPr algn="l" rtl="0">
              <a:lnSpc>
                <a:spcPts val="1100"/>
              </a:lnSpc>
              <a:defRPr sz="1000"/>
            </a:pPr>
            <a:endParaRPr lang="pt-BR" sz="1200" b="0" i="0" u="none" strike="noStrike" baseline="0">
              <a:solidFill>
                <a:srgbClr val="000000"/>
              </a:solidFill>
              <a:latin typeface="Times New Roman"/>
              <a:cs typeface="Times New Roman"/>
            </a:endParaRPr>
          </a:p>
        </xdr:txBody>
      </xdr:sp>
    </xdr:grp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
    <pageSetUpPr fitToPage="1"/>
  </sheetPr>
  <dimension ref="A1:K77"/>
  <sheetViews>
    <sheetView tabSelected="1" zoomScale="115" zoomScaleNormal="115" zoomScaleSheetLayoutView="100" workbookViewId="0">
      <selection activeCell="L14" sqref="L14"/>
    </sheetView>
  </sheetViews>
  <sheetFormatPr defaultColWidth="9.125" defaultRowHeight="12.9" x14ac:dyDescent="0.2"/>
  <cols>
    <col min="1" max="1" width="4.625" style="1" customWidth="1"/>
    <col min="2" max="2" width="56.25" style="2" customWidth="1"/>
    <col min="3" max="3" width="8.25" style="1" customWidth="1"/>
    <col min="4" max="4" width="8" style="1" customWidth="1"/>
    <col min="5" max="6" width="10.125" style="12" customWidth="1"/>
    <col min="7" max="7" width="10.125" style="11" customWidth="1"/>
    <col min="8" max="8" width="11.875" style="35" customWidth="1"/>
    <col min="9" max="9" width="11.625" style="2" customWidth="1"/>
    <col min="10" max="15" width="9.125" style="2"/>
    <col min="16" max="16" width="10" style="2" bestFit="1" customWidth="1"/>
    <col min="17" max="16384" width="9.125" style="2"/>
  </cols>
  <sheetData>
    <row r="1" spans="1:11" ht="58.75" customHeight="1" x14ac:dyDescent="0.2">
      <c r="H1" s="34"/>
    </row>
    <row r="2" spans="1:11" x14ac:dyDescent="0.2">
      <c r="A2" s="64" t="s">
        <v>18</v>
      </c>
      <c r="B2" s="64"/>
      <c r="C2" s="64"/>
      <c r="D2" s="64"/>
      <c r="E2" s="64"/>
      <c r="F2" s="64"/>
      <c r="G2" s="64"/>
    </row>
    <row r="3" spans="1:11" x14ac:dyDescent="0.2">
      <c r="A3" s="64" t="str">
        <f>UPPER(Dados!B1)</f>
        <v>DISPENSA ELETRÔNICA Nº 067/2025</v>
      </c>
      <c r="B3" s="64"/>
      <c r="C3" s="64"/>
      <c r="D3" s="64"/>
      <c r="E3" s="64"/>
      <c r="F3" s="64"/>
      <c r="G3" s="64"/>
    </row>
    <row r="4" spans="1:11" x14ac:dyDescent="0.2">
      <c r="A4" s="62" t="str">
        <f>Dados!B4</f>
        <v>PERÍODO DE PROPOSTAS: de 10/09/2025 até 16/09/2025 às 08:00hs</v>
      </c>
      <c r="B4" s="62"/>
      <c r="C4" s="62"/>
      <c r="D4" s="62"/>
      <c r="E4" s="62"/>
      <c r="F4" s="62"/>
      <c r="G4" s="62"/>
    </row>
    <row r="5" spans="1:11" x14ac:dyDescent="0.2">
      <c r="A5" s="62" t="str">
        <f>Dados!B5</f>
        <v>PERÍODO DE LANCES: 16/09/2025 as 08:00 hs até 16/09/2025 as 14:00 hs</v>
      </c>
      <c r="B5" s="62"/>
      <c r="C5" s="62"/>
      <c r="D5" s="62"/>
      <c r="E5" s="62"/>
      <c r="F5" s="62"/>
      <c r="G5" s="62"/>
    </row>
    <row r="6" spans="1:11" x14ac:dyDescent="0.2">
      <c r="A6" s="65" t="str">
        <f>Dados!B3</f>
        <v>AQUISIÇÃO DE MATERIAIS PERMANENTES E DE CONSUMO PARA MENOR ACOLHIDA</v>
      </c>
      <c r="B6" s="65"/>
      <c r="C6" s="65"/>
      <c r="D6" s="65"/>
      <c r="E6" s="65"/>
      <c r="F6" s="65"/>
      <c r="G6" s="65"/>
    </row>
    <row r="7" spans="1:11" x14ac:dyDescent="0.2">
      <c r="A7" s="64" t="str">
        <f>Dados!B2</f>
        <v>PROCESSO ADMINISTRATIVO N° 3389/2025 de 29/07/2025</v>
      </c>
      <c r="B7" s="64"/>
      <c r="C7" s="64"/>
      <c r="D7" s="64"/>
      <c r="E7" s="64"/>
      <c r="F7" s="64"/>
      <c r="G7" s="64"/>
    </row>
    <row r="8" spans="1:11" x14ac:dyDescent="0.2">
      <c r="A8" s="47" t="str">
        <f>Dados!B8</f>
        <v>MENOR PREÇO POR ITEM</v>
      </c>
      <c r="B8" s="47"/>
      <c r="C8" s="62" t="s">
        <v>27</v>
      </c>
      <c r="D8" s="62"/>
      <c r="E8" s="63">
        <f>Dados!B9</f>
        <v>16325.67</v>
      </c>
      <c r="F8" s="63"/>
      <c r="G8" s="47"/>
    </row>
    <row r="9" spans="1:11" ht="2.25" customHeight="1" x14ac:dyDescent="0.2">
      <c r="A9" s="6"/>
      <c r="B9" s="6"/>
      <c r="C9" s="6"/>
      <c r="D9" s="6"/>
      <c r="E9" s="13"/>
      <c r="F9" s="13"/>
      <c r="G9" s="10"/>
    </row>
    <row r="10" spans="1:11" s="8" customFormat="1" ht="12.25" customHeight="1" x14ac:dyDescent="0.2">
      <c r="A10" s="14" t="s">
        <v>0</v>
      </c>
      <c r="B10" s="67"/>
      <c r="C10" s="67"/>
      <c r="D10" s="67"/>
      <c r="E10" s="67"/>
      <c r="F10" s="67"/>
      <c r="G10" s="67"/>
      <c r="H10" s="36"/>
    </row>
    <row r="11" spans="1:11" s="8" customFormat="1" ht="12.25" customHeight="1" x14ac:dyDescent="0.2">
      <c r="A11" s="14" t="s">
        <v>1</v>
      </c>
      <c r="B11" s="68"/>
      <c r="C11" s="68"/>
      <c r="D11" s="68"/>
      <c r="E11" s="68"/>
      <c r="F11" s="68"/>
      <c r="G11" s="68"/>
      <c r="H11" s="36"/>
    </row>
    <row r="12" spans="1:11" s="8" customFormat="1" ht="12.25" customHeight="1" x14ac:dyDescent="0.2">
      <c r="A12" s="14" t="s">
        <v>2</v>
      </c>
      <c r="B12" s="57"/>
      <c r="C12" s="24" t="s">
        <v>7</v>
      </c>
      <c r="D12" s="73"/>
      <c r="E12" s="73"/>
      <c r="F12" s="73"/>
      <c r="G12" s="73"/>
      <c r="H12" s="36"/>
    </row>
    <row r="13" spans="1:11" ht="4.75" customHeight="1" x14ac:dyDescent="0.2">
      <c r="A13" s="3"/>
      <c r="B13" s="26"/>
      <c r="C13" s="26"/>
      <c r="D13" s="26"/>
      <c r="E13" s="45"/>
      <c r="F13" s="27"/>
      <c r="G13" s="28"/>
    </row>
    <row r="14" spans="1:11" s="8" customFormat="1" ht="21.75" x14ac:dyDescent="0.2">
      <c r="A14" s="29" t="s">
        <v>35</v>
      </c>
      <c r="B14" s="29" t="s">
        <v>3</v>
      </c>
      <c r="C14" s="29" t="s">
        <v>4</v>
      </c>
      <c r="D14" s="29" t="s">
        <v>5</v>
      </c>
      <c r="E14" s="41" t="s">
        <v>24</v>
      </c>
      <c r="F14" s="41" t="s">
        <v>25</v>
      </c>
      <c r="G14" s="29" t="s">
        <v>6</v>
      </c>
      <c r="H14" s="36"/>
    </row>
    <row r="15" spans="1:11" s="8" customFormat="1" ht="10.9" x14ac:dyDescent="0.2">
      <c r="A15" s="59">
        <v>1</v>
      </c>
      <c r="B15" s="61" t="s">
        <v>42</v>
      </c>
      <c r="C15" s="30" t="s">
        <v>43</v>
      </c>
      <c r="D15" s="44">
        <v>1</v>
      </c>
      <c r="E15" s="46">
        <v>588.97</v>
      </c>
      <c r="F15" s="56"/>
      <c r="G15" s="31" t="str">
        <f>IF(F15="","",IF(ISTEXT(F15),"NC",F15*D15))</f>
        <v/>
      </c>
      <c r="H15" s="36"/>
      <c r="K15" s="7"/>
    </row>
    <row r="16" spans="1:11" s="8" customFormat="1" ht="21.75" x14ac:dyDescent="0.2">
      <c r="A16" s="59">
        <v>2</v>
      </c>
      <c r="B16" s="61" t="s">
        <v>44</v>
      </c>
      <c r="C16" s="30" t="s">
        <v>43</v>
      </c>
      <c r="D16" s="44">
        <v>1</v>
      </c>
      <c r="E16" s="46">
        <v>1099.67</v>
      </c>
      <c r="F16" s="56"/>
      <c r="G16" s="31" t="str">
        <f t="shared" ref="G16:G59" si="0">IF(F16="","",IF(ISTEXT(F16),"NC",F16*D16))</f>
        <v/>
      </c>
      <c r="H16" s="36"/>
      <c r="K16" s="7"/>
    </row>
    <row r="17" spans="1:11" s="8" customFormat="1" ht="21.75" x14ac:dyDescent="0.2">
      <c r="A17" s="59">
        <v>3</v>
      </c>
      <c r="B17" s="61" t="s">
        <v>45</v>
      </c>
      <c r="C17" s="30" t="s">
        <v>43</v>
      </c>
      <c r="D17" s="44">
        <v>1</v>
      </c>
      <c r="E17" s="46">
        <v>1359.89</v>
      </c>
      <c r="F17" s="56"/>
      <c r="G17" s="31" t="str">
        <f t="shared" si="0"/>
        <v/>
      </c>
      <c r="H17" s="36"/>
      <c r="K17" s="7"/>
    </row>
    <row r="18" spans="1:11" s="8" customFormat="1" ht="10.9" x14ac:dyDescent="0.2">
      <c r="A18" s="59">
        <v>4</v>
      </c>
      <c r="B18" s="61" t="s">
        <v>46</v>
      </c>
      <c r="C18" s="30" t="s">
        <v>43</v>
      </c>
      <c r="D18" s="44">
        <v>1</v>
      </c>
      <c r="E18" s="46">
        <v>1427.58</v>
      </c>
      <c r="F18" s="56"/>
      <c r="G18" s="31" t="str">
        <f t="shared" si="0"/>
        <v/>
      </c>
      <c r="H18" s="36"/>
      <c r="K18" s="7"/>
    </row>
    <row r="19" spans="1:11" s="8" customFormat="1" ht="10.9" x14ac:dyDescent="0.2">
      <c r="A19" s="59">
        <v>5</v>
      </c>
      <c r="B19" s="61" t="s">
        <v>47</v>
      </c>
      <c r="C19" s="30" t="s">
        <v>43</v>
      </c>
      <c r="D19" s="44">
        <v>1</v>
      </c>
      <c r="E19" s="46">
        <v>2844.37</v>
      </c>
      <c r="F19" s="56"/>
      <c r="G19" s="31" t="str">
        <f t="shared" si="0"/>
        <v/>
      </c>
      <c r="H19" s="36"/>
      <c r="K19" s="7"/>
    </row>
    <row r="20" spans="1:11" s="8" customFormat="1" ht="10.9" x14ac:dyDescent="0.2">
      <c r="A20" s="59">
        <v>6</v>
      </c>
      <c r="B20" s="61" t="s">
        <v>48</v>
      </c>
      <c r="C20" s="30" t="s">
        <v>43</v>
      </c>
      <c r="D20" s="44">
        <v>1</v>
      </c>
      <c r="E20" s="46">
        <v>570.55999999999995</v>
      </c>
      <c r="F20" s="56"/>
      <c r="G20" s="31" t="str">
        <f t="shared" si="0"/>
        <v/>
      </c>
      <c r="H20" s="36"/>
      <c r="K20" s="7"/>
    </row>
    <row r="21" spans="1:11" s="8" customFormat="1" ht="21.75" x14ac:dyDescent="0.2">
      <c r="A21" s="59">
        <v>7</v>
      </c>
      <c r="B21" s="61" t="s">
        <v>49</v>
      </c>
      <c r="C21" s="30" t="s">
        <v>43</v>
      </c>
      <c r="D21" s="44">
        <v>1</v>
      </c>
      <c r="E21" s="46">
        <v>737</v>
      </c>
      <c r="F21" s="56"/>
      <c r="G21" s="31" t="str">
        <f t="shared" si="0"/>
        <v/>
      </c>
      <c r="H21" s="36"/>
      <c r="K21" s="7"/>
    </row>
    <row r="22" spans="1:11" s="8" customFormat="1" ht="10.9" x14ac:dyDescent="0.2">
      <c r="A22" s="59">
        <v>8</v>
      </c>
      <c r="B22" s="61" t="s">
        <v>50</v>
      </c>
      <c r="C22" s="30" t="s">
        <v>43</v>
      </c>
      <c r="D22" s="44">
        <v>1</v>
      </c>
      <c r="E22" s="46">
        <v>222.8</v>
      </c>
      <c r="F22" s="56"/>
      <c r="G22" s="31" t="str">
        <f t="shared" si="0"/>
        <v/>
      </c>
      <c r="H22" s="36"/>
      <c r="K22" s="7"/>
    </row>
    <row r="23" spans="1:11" s="8" customFormat="1" ht="21.75" x14ac:dyDescent="0.2">
      <c r="A23" s="59">
        <v>9</v>
      </c>
      <c r="B23" s="61" t="s">
        <v>51</v>
      </c>
      <c r="C23" s="30" t="s">
        <v>43</v>
      </c>
      <c r="D23" s="44">
        <v>1</v>
      </c>
      <c r="E23" s="46">
        <v>860</v>
      </c>
      <c r="F23" s="56"/>
      <c r="G23" s="31" t="str">
        <f t="shared" si="0"/>
        <v/>
      </c>
      <c r="H23" s="36"/>
      <c r="K23" s="7"/>
    </row>
    <row r="24" spans="1:11" s="8" customFormat="1" ht="10.9" x14ac:dyDescent="0.2">
      <c r="A24" s="59">
        <v>10</v>
      </c>
      <c r="B24" s="61" t="s">
        <v>52</v>
      </c>
      <c r="C24" s="30" t="s">
        <v>43</v>
      </c>
      <c r="D24" s="44">
        <v>1</v>
      </c>
      <c r="E24" s="46">
        <v>177.71</v>
      </c>
      <c r="F24" s="56"/>
      <c r="G24" s="31" t="str">
        <f t="shared" si="0"/>
        <v/>
      </c>
      <c r="H24" s="36"/>
      <c r="K24" s="7"/>
    </row>
    <row r="25" spans="1:11" s="8" customFormat="1" ht="10.9" x14ac:dyDescent="0.2">
      <c r="A25" s="59">
        <v>11</v>
      </c>
      <c r="B25" s="61" t="s">
        <v>53</v>
      </c>
      <c r="C25" s="30" t="s">
        <v>43</v>
      </c>
      <c r="D25" s="44">
        <v>1</v>
      </c>
      <c r="E25" s="46">
        <v>103.83</v>
      </c>
      <c r="F25" s="56"/>
      <c r="G25" s="31" t="str">
        <f t="shared" si="0"/>
        <v/>
      </c>
      <c r="H25" s="36"/>
      <c r="K25" s="7"/>
    </row>
    <row r="26" spans="1:11" s="8" customFormat="1" ht="10.9" x14ac:dyDescent="0.2">
      <c r="A26" s="59">
        <v>12</v>
      </c>
      <c r="B26" s="61" t="s">
        <v>54</v>
      </c>
      <c r="C26" s="30" t="s">
        <v>43</v>
      </c>
      <c r="D26" s="44">
        <v>1</v>
      </c>
      <c r="E26" s="46">
        <v>315</v>
      </c>
      <c r="F26" s="56"/>
      <c r="G26" s="31" t="str">
        <f t="shared" si="0"/>
        <v/>
      </c>
      <c r="H26" s="36"/>
      <c r="K26" s="7"/>
    </row>
    <row r="27" spans="1:11" s="8" customFormat="1" ht="21.75" x14ac:dyDescent="0.2">
      <c r="A27" s="59">
        <v>13</v>
      </c>
      <c r="B27" s="61" t="s">
        <v>55</v>
      </c>
      <c r="C27" s="30" t="s">
        <v>43</v>
      </c>
      <c r="D27" s="44">
        <v>1</v>
      </c>
      <c r="E27" s="46">
        <v>209.33</v>
      </c>
      <c r="F27" s="56"/>
      <c r="G27" s="31" t="str">
        <f t="shared" si="0"/>
        <v/>
      </c>
      <c r="H27" s="36"/>
      <c r="K27" s="7"/>
    </row>
    <row r="28" spans="1:11" s="8" customFormat="1" ht="21.75" x14ac:dyDescent="0.2">
      <c r="A28" s="59">
        <v>14</v>
      </c>
      <c r="B28" s="61" t="s">
        <v>56</v>
      </c>
      <c r="C28" s="30" t="s">
        <v>43</v>
      </c>
      <c r="D28" s="44">
        <v>1</v>
      </c>
      <c r="E28" s="46">
        <v>1820.25</v>
      </c>
      <c r="F28" s="56"/>
      <c r="G28" s="31" t="str">
        <f t="shared" si="0"/>
        <v/>
      </c>
      <c r="H28" s="36"/>
      <c r="K28" s="7"/>
    </row>
    <row r="29" spans="1:11" s="8" customFormat="1" ht="10.9" x14ac:dyDescent="0.2">
      <c r="A29" s="59">
        <v>15</v>
      </c>
      <c r="B29" s="61" t="s">
        <v>57</v>
      </c>
      <c r="C29" s="30" t="s">
        <v>43</v>
      </c>
      <c r="D29" s="44">
        <v>1</v>
      </c>
      <c r="E29" s="46">
        <v>170.52</v>
      </c>
      <c r="F29" s="56"/>
      <c r="G29" s="31" t="str">
        <f t="shared" si="0"/>
        <v/>
      </c>
      <c r="H29" s="36"/>
      <c r="K29" s="7"/>
    </row>
    <row r="30" spans="1:11" s="8" customFormat="1" ht="21.75" x14ac:dyDescent="0.2">
      <c r="A30" s="59">
        <v>16</v>
      </c>
      <c r="B30" s="61" t="s">
        <v>58</v>
      </c>
      <c r="C30" s="30" t="s">
        <v>43</v>
      </c>
      <c r="D30" s="44">
        <v>1</v>
      </c>
      <c r="E30" s="46">
        <v>876.16</v>
      </c>
      <c r="F30" s="56"/>
      <c r="G30" s="31" t="str">
        <f t="shared" si="0"/>
        <v/>
      </c>
      <c r="H30" s="36"/>
      <c r="K30" s="7"/>
    </row>
    <row r="31" spans="1:11" s="8" customFormat="1" ht="32.6" x14ac:dyDescent="0.2">
      <c r="A31" s="59">
        <v>17</v>
      </c>
      <c r="B31" s="61" t="s">
        <v>59</v>
      </c>
      <c r="C31" s="30" t="s">
        <v>43</v>
      </c>
      <c r="D31" s="44">
        <v>1</v>
      </c>
      <c r="E31" s="46">
        <v>413.76</v>
      </c>
      <c r="F31" s="56"/>
      <c r="G31" s="31" t="str">
        <f t="shared" si="0"/>
        <v/>
      </c>
      <c r="H31" s="36"/>
      <c r="K31" s="7"/>
    </row>
    <row r="32" spans="1:11" s="8" customFormat="1" ht="10.9" x14ac:dyDescent="0.2">
      <c r="A32" s="59">
        <v>18</v>
      </c>
      <c r="B32" s="61" t="s">
        <v>60</v>
      </c>
      <c r="C32" s="30" t="s">
        <v>43</v>
      </c>
      <c r="D32" s="44">
        <v>1</v>
      </c>
      <c r="E32" s="46">
        <v>65.7</v>
      </c>
      <c r="F32" s="56"/>
      <c r="G32" s="31" t="str">
        <f t="shared" si="0"/>
        <v/>
      </c>
      <c r="H32" s="36"/>
      <c r="K32" s="7"/>
    </row>
    <row r="33" spans="1:11" s="8" customFormat="1" ht="10.9" x14ac:dyDescent="0.2">
      <c r="A33" s="59">
        <v>19</v>
      </c>
      <c r="B33" s="61" t="s">
        <v>61</v>
      </c>
      <c r="C33" s="30" t="s">
        <v>43</v>
      </c>
      <c r="D33" s="44">
        <v>1</v>
      </c>
      <c r="E33" s="46">
        <v>96.98</v>
      </c>
      <c r="F33" s="56"/>
      <c r="G33" s="31" t="str">
        <f t="shared" si="0"/>
        <v/>
      </c>
      <c r="H33" s="36"/>
      <c r="K33" s="7"/>
    </row>
    <row r="34" spans="1:11" s="8" customFormat="1" ht="32.6" x14ac:dyDescent="0.2">
      <c r="A34" s="59">
        <v>20</v>
      </c>
      <c r="B34" s="61" t="s">
        <v>62</v>
      </c>
      <c r="C34" s="30" t="s">
        <v>43</v>
      </c>
      <c r="D34" s="44">
        <v>1</v>
      </c>
      <c r="E34" s="46">
        <v>120.09</v>
      </c>
      <c r="F34" s="56"/>
      <c r="G34" s="31" t="str">
        <f t="shared" si="0"/>
        <v/>
      </c>
      <c r="H34" s="36"/>
      <c r="K34" s="7"/>
    </row>
    <row r="35" spans="1:11" s="8" customFormat="1" ht="21.75" x14ac:dyDescent="0.2">
      <c r="A35" s="59">
        <v>21</v>
      </c>
      <c r="B35" s="61" t="s">
        <v>63</v>
      </c>
      <c r="C35" s="30" t="s">
        <v>43</v>
      </c>
      <c r="D35" s="44">
        <v>2</v>
      </c>
      <c r="E35" s="46">
        <v>39.6</v>
      </c>
      <c r="F35" s="56"/>
      <c r="G35" s="31" t="str">
        <f t="shared" si="0"/>
        <v/>
      </c>
      <c r="H35" s="36"/>
      <c r="K35" s="7"/>
    </row>
    <row r="36" spans="1:11" s="8" customFormat="1" ht="10.9" x14ac:dyDescent="0.2">
      <c r="A36" s="59">
        <v>22</v>
      </c>
      <c r="B36" s="61" t="s">
        <v>64</v>
      </c>
      <c r="C36" s="30" t="s">
        <v>43</v>
      </c>
      <c r="D36" s="44">
        <v>5</v>
      </c>
      <c r="E36" s="46">
        <v>16.29</v>
      </c>
      <c r="F36" s="56"/>
      <c r="G36" s="31" t="str">
        <f t="shared" si="0"/>
        <v/>
      </c>
      <c r="H36" s="36"/>
      <c r="K36" s="7"/>
    </row>
    <row r="37" spans="1:11" s="8" customFormat="1" ht="97.85" x14ac:dyDescent="0.2">
      <c r="A37" s="59">
        <v>23</v>
      </c>
      <c r="B37" s="61" t="s">
        <v>65</v>
      </c>
      <c r="C37" s="30" t="s">
        <v>43</v>
      </c>
      <c r="D37" s="44">
        <v>1</v>
      </c>
      <c r="E37" s="46">
        <v>391.52</v>
      </c>
      <c r="F37" s="56"/>
      <c r="G37" s="31" t="str">
        <f t="shared" si="0"/>
        <v/>
      </c>
      <c r="H37" s="36"/>
      <c r="K37" s="7"/>
    </row>
    <row r="38" spans="1:11" s="8" customFormat="1" ht="21.75" x14ac:dyDescent="0.2">
      <c r="A38" s="59">
        <v>24</v>
      </c>
      <c r="B38" s="61" t="s">
        <v>66</v>
      </c>
      <c r="C38" s="30" t="s">
        <v>43</v>
      </c>
      <c r="D38" s="44">
        <v>1</v>
      </c>
      <c r="E38" s="46">
        <v>90.91</v>
      </c>
      <c r="F38" s="56"/>
      <c r="G38" s="31" t="str">
        <f t="shared" si="0"/>
        <v/>
      </c>
      <c r="H38" s="36"/>
      <c r="K38" s="7"/>
    </row>
    <row r="39" spans="1:11" s="8" customFormat="1" ht="43.5" x14ac:dyDescent="0.2">
      <c r="A39" s="59">
        <v>25</v>
      </c>
      <c r="B39" s="61" t="s">
        <v>67</v>
      </c>
      <c r="C39" s="30" t="s">
        <v>43</v>
      </c>
      <c r="D39" s="44">
        <v>1</v>
      </c>
      <c r="E39" s="46">
        <v>216.23</v>
      </c>
      <c r="F39" s="56"/>
      <c r="G39" s="31" t="str">
        <f t="shared" si="0"/>
        <v/>
      </c>
      <c r="H39" s="36"/>
      <c r="K39" s="7"/>
    </row>
    <row r="40" spans="1:11" s="8" customFormat="1" ht="21.75" x14ac:dyDescent="0.2">
      <c r="A40" s="59">
        <v>26</v>
      </c>
      <c r="B40" s="61" t="s">
        <v>68</v>
      </c>
      <c r="C40" s="30" t="s">
        <v>43</v>
      </c>
      <c r="D40" s="44">
        <v>1</v>
      </c>
      <c r="E40" s="46">
        <v>47.6</v>
      </c>
      <c r="F40" s="56"/>
      <c r="G40" s="31" t="str">
        <f t="shared" si="0"/>
        <v/>
      </c>
      <c r="H40" s="36"/>
      <c r="K40" s="7"/>
    </row>
    <row r="41" spans="1:11" s="8" customFormat="1" ht="21.75" x14ac:dyDescent="0.2">
      <c r="A41" s="59">
        <v>27</v>
      </c>
      <c r="B41" s="61" t="s">
        <v>69</v>
      </c>
      <c r="C41" s="30" t="s">
        <v>43</v>
      </c>
      <c r="D41" s="44">
        <v>1</v>
      </c>
      <c r="E41" s="46">
        <v>63.14</v>
      </c>
      <c r="F41" s="56"/>
      <c r="G41" s="31" t="str">
        <f t="shared" si="0"/>
        <v/>
      </c>
      <c r="H41" s="36"/>
      <c r="K41" s="7"/>
    </row>
    <row r="42" spans="1:11" s="8" customFormat="1" ht="32.6" x14ac:dyDescent="0.2">
      <c r="A42" s="59">
        <v>28</v>
      </c>
      <c r="B42" s="61" t="s">
        <v>70</v>
      </c>
      <c r="C42" s="30" t="s">
        <v>43</v>
      </c>
      <c r="D42" s="44">
        <v>3</v>
      </c>
      <c r="E42" s="46">
        <v>82.53</v>
      </c>
      <c r="F42" s="56"/>
      <c r="G42" s="31" t="str">
        <f t="shared" si="0"/>
        <v/>
      </c>
      <c r="H42" s="36"/>
      <c r="K42" s="7"/>
    </row>
    <row r="43" spans="1:11" s="8" customFormat="1" ht="32.6" x14ac:dyDescent="0.2">
      <c r="A43" s="59">
        <v>29</v>
      </c>
      <c r="B43" s="61" t="s">
        <v>71</v>
      </c>
      <c r="C43" s="30" t="s">
        <v>43</v>
      </c>
      <c r="D43" s="44">
        <v>1</v>
      </c>
      <c r="E43" s="46">
        <v>100.9</v>
      </c>
      <c r="F43" s="56"/>
      <c r="G43" s="31" t="str">
        <f t="shared" si="0"/>
        <v/>
      </c>
      <c r="H43" s="36"/>
      <c r="K43" s="7"/>
    </row>
    <row r="44" spans="1:11" s="8" customFormat="1" ht="32.6" x14ac:dyDescent="0.2">
      <c r="A44" s="59">
        <v>30</v>
      </c>
      <c r="B44" s="61" t="s">
        <v>72</v>
      </c>
      <c r="C44" s="30" t="s">
        <v>43</v>
      </c>
      <c r="D44" s="44">
        <v>3</v>
      </c>
      <c r="E44" s="46">
        <v>50.55</v>
      </c>
      <c r="F44" s="56"/>
      <c r="G44" s="31" t="str">
        <f t="shared" si="0"/>
        <v/>
      </c>
      <c r="H44" s="36"/>
      <c r="K44" s="7"/>
    </row>
    <row r="45" spans="1:11" s="8" customFormat="1" ht="21.75" x14ac:dyDescent="0.2">
      <c r="A45" s="59">
        <v>31</v>
      </c>
      <c r="B45" s="61" t="s">
        <v>73</v>
      </c>
      <c r="C45" s="30" t="s">
        <v>43</v>
      </c>
      <c r="D45" s="44">
        <v>1</v>
      </c>
      <c r="E45" s="46">
        <v>69</v>
      </c>
      <c r="F45" s="56"/>
      <c r="G45" s="31" t="str">
        <f t="shared" si="0"/>
        <v/>
      </c>
      <c r="H45" s="36"/>
      <c r="K45" s="7"/>
    </row>
    <row r="46" spans="1:11" s="8" customFormat="1" ht="10.9" x14ac:dyDescent="0.2">
      <c r="A46" s="59">
        <v>32</v>
      </c>
      <c r="B46" s="61" t="s">
        <v>74</v>
      </c>
      <c r="C46" s="30" t="s">
        <v>43</v>
      </c>
      <c r="D46" s="44">
        <v>1</v>
      </c>
      <c r="E46" s="46">
        <v>64.069999999999993</v>
      </c>
      <c r="F46" s="56"/>
      <c r="G46" s="31" t="str">
        <f t="shared" si="0"/>
        <v/>
      </c>
      <c r="H46" s="36"/>
      <c r="K46" s="7"/>
    </row>
    <row r="47" spans="1:11" s="8" customFormat="1" ht="21.75" x14ac:dyDescent="0.2">
      <c r="A47" s="59">
        <v>33</v>
      </c>
      <c r="B47" s="61" t="s">
        <v>75</v>
      </c>
      <c r="C47" s="30" t="s">
        <v>43</v>
      </c>
      <c r="D47" s="44">
        <v>1</v>
      </c>
      <c r="E47" s="46">
        <v>67.12</v>
      </c>
      <c r="F47" s="56"/>
      <c r="G47" s="31" t="str">
        <f t="shared" si="0"/>
        <v/>
      </c>
      <c r="H47" s="36"/>
      <c r="K47" s="7"/>
    </row>
    <row r="48" spans="1:11" s="8" customFormat="1" ht="21.75" x14ac:dyDescent="0.2">
      <c r="A48" s="59">
        <v>34</v>
      </c>
      <c r="B48" s="61" t="s">
        <v>76</v>
      </c>
      <c r="C48" s="30" t="s">
        <v>43</v>
      </c>
      <c r="D48" s="44">
        <v>1</v>
      </c>
      <c r="E48" s="46">
        <v>83.85</v>
      </c>
      <c r="F48" s="56"/>
      <c r="G48" s="31" t="str">
        <f t="shared" si="0"/>
        <v/>
      </c>
      <c r="H48" s="36"/>
      <c r="K48" s="7"/>
    </row>
    <row r="49" spans="1:11" s="8" customFormat="1" ht="10.9" x14ac:dyDescent="0.2">
      <c r="A49" s="59">
        <v>35</v>
      </c>
      <c r="B49" s="61" t="s">
        <v>77</v>
      </c>
      <c r="C49" s="30" t="s">
        <v>43</v>
      </c>
      <c r="D49" s="44">
        <v>1</v>
      </c>
      <c r="E49" s="46">
        <v>46.34</v>
      </c>
      <c r="F49" s="56"/>
      <c r="G49" s="31" t="str">
        <f t="shared" si="0"/>
        <v/>
      </c>
      <c r="H49" s="36"/>
      <c r="K49" s="7"/>
    </row>
    <row r="50" spans="1:11" s="8" customFormat="1" ht="21.75" x14ac:dyDescent="0.2">
      <c r="A50" s="59">
        <v>36</v>
      </c>
      <c r="B50" s="61" t="s">
        <v>78</v>
      </c>
      <c r="C50" s="30" t="s">
        <v>43</v>
      </c>
      <c r="D50" s="44">
        <v>2</v>
      </c>
      <c r="E50" s="46">
        <v>37.53</v>
      </c>
      <c r="F50" s="56"/>
      <c r="G50" s="31" t="str">
        <f t="shared" si="0"/>
        <v/>
      </c>
      <c r="H50" s="36"/>
      <c r="K50" s="7"/>
    </row>
    <row r="51" spans="1:11" s="8" customFormat="1" ht="10.9" x14ac:dyDescent="0.2">
      <c r="A51" s="59">
        <v>37</v>
      </c>
      <c r="B51" s="61" t="s">
        <v>79</v>
      </c>
      <c r="C51" s="30" t="s">
        <v>43</v>
      </c>
      <c r="D51" s="44">
        <v>1</v>
      </c>
      <c r="E51" s="46">
        <v>51.75</v>
      </c>
      <c r="F51" s="56"/>
      <c r="G51" s="31" t="str">
        <f t="shared" si="0"/>
        <v/>
      </c>
      <c r="H51" s="36"/>
      <c r="K51" s="7"/>
    </row>
    <row r="52" spans="1:11" s="8" customFormat="1" ht="10.9" x14ac:dyDescent="0.2">
      <c r="A52" s="59">
        <v>38</v>
      </c>
      <c r="B52" s="61" t="s">
        <v>80</v>
      </c>
      <c r="C52" s="30" t="s">
        <v>43</v>
      </c>
      <c r="D52" s="44">
        <v>1</v>
      </c>
      <c r="E52" s="46">
        <v>37.92</v>
      </c>
      <c r="F52" s="56"/>
      <c r="G52" s="31" t="str">
        <f t="shared" si="0"/>
        <v/>
      </c>
      <c r="H52" s="36"/>
      <c r="K52" s="7"/>
    </row>
    <row r="53" spans="1:11" s="8" customFormat="1" ht="10.9" x14ac:dyDescent="0.2">
      <c r="A53" s="59">
        <v>39</v>
      </c>
      <c r="B53" s="61" t="s">
        <v>81</v>
      </c>
      <c r="C53" s="30" t="s">
        <v>43</v>
      </c>
      <c r="D53" s="44">
        <v>1</v>
      </c>
      <c r="E53" s="46">
        <v>22.52</v>
      </c>
      <c r="F53" s="56"/>
      <c r="G53" s="31" t="str">
        <f t="shared" si="0"/>
        <v/>
      </c>
      <c r="H53" s="36"/>
      <c r="K53" s="7"/>
    </row>
    <row r="54" spans="1:11" s="8" customFormat="1" ht="10.9" x14ac:dyDescent="0.2">
      <c r="A54" s="59">
        <v>40</v>
      </c>
      <c r="B54" s="61" t="s">
        <v>82</v>
      </c>
      <c r="C54" s="30" t="s">
        <v>43</v>
      </c>
      <c r="D54" s="44">
        <v>1</v>
      </c>
      <c r="E54" s="46">
        <v>17.03</v>
      </c>
      <c r="F54" s="56"/>
      <c r="G54" s="31" t="str">
        <f t="shared" si="0"/>
        <v/>
      </c>
      <c r="H54" s="36"/>
      <c r="K54" s="7"/>
    </row>
    <row r="55" spans="1:11" s="8" customFormat="1" ht="10.9" x14ac:dyDescent="0.2">
      <c r="A55" s="59">
        <v>41</v>
      </c>
      <c r="B55" s="61" t="s">
        <v>83</v>
      </c>
      <c r="C55" s="30" t="s">
        <v>43</v>
      </c>
      <c r="D55" s="44">
        <v>1</v>
      </c>
      <c r="E55" s="46">
        <v>22.05</v>
      </c>
      <c r="F55" s="56"/>
      <c r="G55" s="31" t="str">
        <f t="shared" si="0"/>
        <v/>
      </c>
      <c r="H55" s="36"/>
      <c r="K55" s="7"/>
    </row>
    <row r="56" spans="1:11" s="8" customFormat="1" ht="10.9" x14ac:dyDescent="0.2">
      <c r="A56" s="59">
        <v>42</v>
      </c>
      <c r="B56" s="61" t="s">
        <v>84</v>
      </c>
      <c r="C56" s="30" t="s">
        <v>43</v>
      </c>
      <c r="D56" s="44">
        <v>1</v>
      </c>
      <c r="E56" s="46">
        <v>22.78</v>
      </c>
      <c r="F56" s="56"/>
      <c r="G56" s="31" t="str">
        <f t="shared" si="0"/>
        <v/>
      </c>
      <c r="H56" s="36"/>
      <c r="K56" s="7"/>
    </row>
    <row r="57" spans="1:11" s="8" customFormat="1" ht="10.9" x14ac:dyDescent="0.2">
      <c r="A57" s="59">
        <v>43</v>
      </c>
      <c r="B57" s="61" t="s">
        <v>85</v>
      </c>
      <c r="C57" s="30" t="s">
        <v>43</v>
      </c>
      <c r="D57" s="44">
        <v>1</v>
      </c>
      <c r="E57" s="46">
        <v>104.04</v>
      </c>
      <c r="F57" s="56"/>
      <c r="G57" s="31" t="str">
        <f t="shared" si="0"/>
        <v/>
      </c>
      <c r="H57" s="36"/>
      <c r="K57" s="7"/>
    </row>
    <row r="58" spans="1:11" s="8" customFormat="1" ht="10.9" x14ac:dyDescent="0.2">
      <c r="A58" s="59">
        <v>44</v>
      </c>
      <c r="B58" s="61" t="s">
        <v>86</v>
      </c>
      <c r="C58" s="30" t="s">
        <v>43</v>
      </c>
      <c r="D58" s="44">
        <v>1</v>
      </c>
      <c r="E58" s="46">
        <v>48.58</v>
      </c>
      <c r="F58" s="56"/>
      <c r="G58" s="31" t="str">
        <f t="shared" si="0"/>
        <v/>
      </c>
      <c r="H58" s="36"/>
      <c r="K58" s="7"/>
    </row>
    <row r="59" spans="1:11" s="8" customFormat="1" ht="10.9" x14ac:dyDescent="0.2">
      <c r="A59" s="59">
        <v>45</v>
      </c>
      <c r="B59" s="61" t="s">
        <v>87</v>
      </c>
      <c r="C59" s="30" t="s">
        <v>43</v>
      </c>
      <c r="D59" s="44">
        <v>1</v>
      </c>
      <c r="E59" s="46">
        <v>43.2</v>
      </c>
      <c r="F59" s="56"/>
      <c r="G59" s="31" t="str">
        <f t="shared" si="0"/>
        <v/>
      </c>
      <c r="H59" s="36"/>
      <c r="K59" s="7"/>
    </row>
    <row r="60" spans="1:11" s="25" customFormat="1" ht="8.85" x14ac:dyDescent="0.2">
      <c r="A60" s="32"/>
      <c r="E60" s="42"/>
      <c r="F60" s="69" t="s">
        <v>38</v>
      </c>
      <c r="G60" s="70"/>
      <c r="H60" s="37"/>
    </row>
    <row r="61" spans="1:11" ht="14.3" customHeight="1" x14ac:dyDescent="0.2">
      <c r="F61" s="71">
        <f>SUM(G15:G59)</f>
        <v>0</v>
      </c>
      <c r="G61" s="72"/>
      <c r="H61" s="38"/>
    </row>
    <row r="62" spans="1:11" ht="10.9" customHeight="1" x14ac:dyDescent="0.2">
      <c r="G62" s="12"/>
      <c r="H62" s="38"/>
    </row>
    <row r="63" spans="1:11" s="33" customFormat="1" ht="8.85" x14ac:dyDescent="0.2">
      <c r="A63" s="66" t="str">
        <f>" - "&amp;Dados!B20</f>
        <v xml:space="preserve"> - A execução do objeto da presente licitação será realizada junto a Secretaria obedecendo, na íntegra, ao detalhamento do termo de referência (ANEXO II).</v>
      </c>
      <c r="B63" s="66"/>
      <c r="C63" s="66"/>
      <c r="D63" s="66"/>
      <c r="E63" s="66"/>
      <c r="F63" s="66"/>
      <c r="G63" s="66"/>
      <c r="H63" s="39"/>
    </row>
    <row r="64" spans="1:11" s="33" customFormat="1" ht="8.85" x14ac:dyDescent="0.2">
      <c r="A64" s="66" t="str">
        <f>" - "&amp;Dados!B21</f>
        <v xml:space="preserve"> - A administração rejeitará, no todo ou em parte, o fornecimento executado em desacordo com os termos do Edital e seus anexos.</v>
      </c>
      <c r="B64" s="66"/>
      <c r="C64" s="66"/>
      <c r="D64" s="66"/>
      <c r="E64" s="66"/>
      <c r="F64" s="66"/>
      <c r="G64" s="66"/>
      <c r="H64" s="39"/>
    </row>
    <row r="65" spans="1:8" s="33" customFormat="1" ht="21.25" customHeight="1" x14ac:dyDescent="0.2">
      <c r="A65" s="66" t="str">
        <f>" - "&amp;Dados!B22</f>
        <v xml:space="preserve"> - O pagamento do objeto de que trata a DISPENSA ELETRÔNICA 067/2025, e consequente contrato serão efetuados pela Tesouraria da SMDS nos termos do Art. 7 da Instrução Normativa SEGES/ME nº 77, de 2022.</v>
      </c>
      <c r="B65" s="66"/>
      <c r="C65" s="66"/>
      <c r="D65" s="66"/>
      <c r="E65" s="66"/>
      <c r="F65" s="66"/>
      <c r="G65" s="66"/>
      <c r="H65" s="39"/>
    </row>
    <row r="66" spans="1:8" s="25" customFormat="1" ht="8.85" x14ac:dyDescent="0.2">
      <c r="A66" s="66" t="str">
        <f>" - "&amp;Dados!B23</f>
        <v xml:space="preserve"> - Proposta válida por 60 (sessenta) dias</v>
      </c>
      <c r="B66" s="66"/>
      <c r="C66" s="66"/>
      <c r="D66" s="66"/>
      <c r="E66" s="66"/>
      <c r="F66" s="66"/>
      <c r="G66" s="66"/>
      <c r="H66" s="37"/>
    </row>
    <row r="67" spans="1:8" x14ac:dyDescent="0.2">
      <c r="H67" s="40"/>
    </row>
    <row r="68" spans="1:8" x14ac:dyDescent="0.2">
      <c r="H68" s="40"/>
    </row>
    <row r="69" spans="1:8" x14ac:dyDescent="0.2">
      <c r="H69" s="40"/>
    </row>
    <row r="70" spans="1:8" x14ac:dyDescent="0.2">
      <c r="H70" s="40"/>
    </row>
    <row r="71" spans="1:8" x14ac:dyDescent="0.2">
      <c r="H71" s="40"/>
    </row>
    <row r="72" spans="1:8" x14ac:dyDescent="0.2">
      <c r="H72" s="40"/>
    </row>
    <row r="73" spans="1:8" ht="12.75" customHeight="1" x14ac:dyDescent="0.2">
      <c r="B73" s="1"/>
      <c r="G73" s="1"/>
    </row>
    <row r="74" spans="1:8" x14ac:dyDescent="0.2">
      <c r="B74" s="1"/>
      <c r="G74" s="1"/>
    </row>
    <row r="75" spans="1:8" x14ac:dyDescent="0.2">
      <c r="B75" s="1"/>
      <c r="G75" s="1"/>
    </row>
    <row r="76" spans="1:8" x14ac:dyDescent="0.2">
      <c r="B76" s="1"/>
      <c r="G76" s="1"/>
    </row>
    <row r="77" spans="1:8" x14ac:dyDescent="0.2">
      <c r="B77" s="1"/>
      <c r="G77" s="1"/>
    </row>
  </sheetData>
  <sheetProtection password="CE28" sheet="1" objects="1" scenarios="1"/>
  <autoFilter ref="A13:G66"/>
  <mergeCells count="17">
    <mergeCell ref="A63:G63"/>
    <mergeCell ref="A64:G64"/>
    <mergeCell ref="A65:G65"/>
    <mergeCell ref="B10:G10"/>
    <mergeCell ref="A66:G66"/>
    <mergeCell ref="B11:G11"/>
    <mergeCell ref="F60:G60"/>
    <mergeCell ref="F61:G61"/>
    <mergeCell ref="D12:G12"/>
    <mergeCell ref="C8:D8"/>
    <mergeCell ref="E8:F8"/>
    <mergeCell ref="A2:G2"/>
    <mergeCell ref="A3:G3"/>
    <mergeCell ref="A6:G6"/>
    <mergeCell ref="A7:G7"/>
    <mergeCell ref="A4:G4"/>
    <mergeCell ref="A5:G5"/>
  </mergeCells>
  <phoneticPr fontId="0" type="noConversion"/>
  <conditionalFormatting sqref="B12">
    <cfRule type="cellIs" dxfId="10" priority="9" stopIfTrue="1" operator="equal">
      <formula>$G$1</formula>
    </cfRule>
  </conditionalFormatting>
  <conditionalFormatting sqref="B10:G11">
    <cfRule type="cellIs" dxfId="9" priority="10" stopIfTrue="1" operator="equal">
      <formula>$J$1</formula>
    </cfRule>
  </conditionalFormatting>
  <conditionalFormatting sqref="D15:D59">
    <cfRule type="expression" priority="13" stopIfTrue="1">
      <formula>$A15</formula>
    </cfRule>
  </conditionalFormatting>
  <conditionalFormatting sqref="D12:G12">
    <cfRule type="cellIs" dxfId="8" priority="25" stopIfTrue="1" operator="equal">
      <formula>$E$1</formula>
    </cfRule>
  </conditionalFormatting>
  <conditionalFormatting sqref="F15:F59">
    <cfRule type="cellIs" dxfId="7" priority="12" stopIfTrue="1" operator="equal">
      <formula>""</formula>
    </cfRule>
  </conditionalFormatting>
  <conditionalFormatting sqref="F60">
    <cfRule type="expression" dxfId="6" priority="2" stopIfTrue="1">
      <formula>IF($J60="Empate",IF(H60=1,TRUE(),FALSE()),FALSE())</formula>
    </cfRule>
    <cfRule type="expression" dxfId="5" priority="3" stopIfTrue="1">
      <formula>IF(H60="&gt;",FALSE(),IF(H60&gt;0,TRUE(),FALSE()))</formula>
    </cfRule>
    <cfRule type="expression" dxfId="4" priority="4" stopIfTrue="1">
      <formula>IF(H60="&gt;",TRUE(),FALSE())</formula>
    </cfRule>
  </conditionalFormatting>
  <conditionalFormatting sqref="F61">
    <cfRule type="expression" dxfId="3" priority="5" stopIfTrue="1">
      <formula>IF($J60="OK",IF(H60=1,TRUE(),FALSE()),FALSE())</formula>
    </cfRule>
    <cfRule type="expression" dxfId="2" priority="6" stopIfTrue="1">
      <formula>IF($J60="Empate",IF(H60=1,TRUE(),FALSE()),FALSE())</formula>
    </cfRule>
    <cfRule type="expression" dxfId="1" priority="7" stopIfTrue="1">
      <formula>IF($J60="Empate",IF(H60=2,TRUE(),FALSE()),FALSE())</formula>
    </cfRule>
  </conditionalFormatting>
  <conditionalFormatting sqref="G15:G59">
    <cfRule type="expression" dxfId="0" priority="26" stopIfTrue="1">
      <formula>IF(ISTEXT(F15),FALSE(),IF(F15&gt;E15,TRUE(),FALSE()))</formula>
    </cfRule>
  </conditionalFormatting>
  <printOptions horizontalCentered="1"/>
  <pageMargins left="0.51181102362204722" right="0.31496062992125984" top="0.39370078740157483" bottom="1.0236220472440944" header="0.51181102362204722" footer="0.55118110236220474"/>
  <pageSetup paperSize="9" scale="88" fitToHeight="20" orientation="portrait" r:id="rId1"/>
  <headerFooter alignWithMargins="0">
    <oddHeader>&amp;R&amp;"Arial,Negrito"&amp;6Página &amp;P de &amp;N.</oddHeader>
    <oddFooter>&amp;C
____________________________________
Assinatura e Carimbo</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2"/>
  <dimension ref="A1:IV25"/>
  <sheetViews>
    <sheetView workbookViewId="0">
      <selection activeCell="B9" sqref="B9"/>
    </sheetView>
  </sheetViews>
  <sheetFormatPr defaultRowHeight="12.9" x14ac:dyDescent="0.2"/>
  <cols>
    <col min="1" max="1" width="15" customWidth="1"/>
    <col min="2" max="2" width="63.875" customWidth="1"/>
    <col min="3" max="3" width="43.75" customWidth="1"/>
    <col min="4" max="7" width="41.125" customWidth="1"/>
    <col min="8" max="8" width="14" customWidth="1"/>
    <col min="9" max="9" width="19.25" customWidth="1"/>
    <col min="10" max="13" width="14.625" customWidth="1"/>
    <col min="14" max="15" width="9.25" customWidth="1"/>
  </cols>
  <sheetData>
    <row r="1" spans="1:7" x14ac:dyDescent="0.2">
      <c r="A1" s="15" t="s">
        <v>8</v>
      </c>
      <c r="B1" s="53" t="s">
        <v>88</v>
      </c>
      <c r="E1" s="4"/>
      <c r="F1" s="4"/>
      <c r="G1" s="4"/>
    </row>
    <row r="2" spans="1:7" x14ac:dyDescent="0.2">
      <c r="A2" s="15" t="s">
        <v>9</v>
      </c>
      <c r="B2" s="53" t="s">
        <v>94</v>
      </c>
      <c r="E2" s="4"/>
      <c r="F2" s="4"/>
      <c r="G2" s="4"/>
    </row>
    <row r="3" spans="1:7" x14ac:dyDescent="0.2">
      <c r="A3" s="15" t="s">
        <v>10</v>
      </c>
      <c r="B3" s="53" t="s">
        <v>92</v>
      </c>
      <c r="C3" s="5"/>
      <c r="E3" s="49"/>
      <c r="F3" s="4"/>
      <c r="G3" s="4"/>
    </row>
    <row r="4" spans="1:7" x14ac:dyDescent="0.2">
      <c r="A4" s="15" t="s">
        <v>11</v>
      </c>
      <c r="B4" s="53" t="s">
        <v>93</v>
      </c>
      <c r="C4" s="5"/>
      <c r="E4" s="49"/>
      <c r="F4" s="4"/>
      <c r="G4" s="4"/>
    </row>
    <row r="5" spans="1:7" x14ac:dyDescent="0.2">
      <c r="A5" s="15"/>
      <c r="B5" s="53" t="s">
        <v>89</v>
      </c>
      <c r="C5" s="5"/>
      <c r="E5" s="49"/>
      <c r="F5" s="4"/>
      <c r="G5" s="4"/>
    </row>
    <row r="6" spans="1:7" x14ac:dyDescent="0.2">
      <c r="A6" s="15" t="s">
        <v>12</v>
      </c>
      <c r="B6" s="53" t="s">
        <v>40</v>
      </c>
      <c r="C6" s="5"/>
      <c r="E6" s="49"/>
      <c r="F6" s="4"/>
      <c r="G6" s="4"/>
    </row>
    <row r="7" spans="1:7" x14ac:dyDescent="0.2">
      <c r="A7" s="15" t="s">
        <v>28</v>
      </c>
      <c r="B7" s="54" t="s">
        <v>41</v>
      </c>
      <c r="C7" s="5"/>
      <c r="E7" s="49"/>
      <c r="F7" s="4"/>
      <c r="G7" s="4"/>
    </row>
    <row r="8" spans="1:7" x14ac:dyDescent="0.2">
      <c r="A8" s="15" t="s">
        <v>13</v>
      </c>
      <c r="B8" s="53" t="s">
        <v>39</v>
      </c>
      <c r="C8" s="5"/>
      <c r="E8" s="49"/>
      <c r="F8" s="4"/>
      <c r="G8" s="4"/>
    </row>
    <row r="9" spans="1:7" x14ac:dyDescent="0.2">
      <c r="A9" s="23" t="s">
        <v>22</v>
      </c>
      <c r="B9" s="43">
        <v>16325.67</v>
      </c>
      <c r="C9" s="5"/>
      <c r="E9" s="49"/>
      <c r="F9" s="4"/>
      <c r="G9" s="4"/>
    </row>
    <row r="10" spans="1:7" x14ac:dyDescent="0.2">
      <c r="A10" s="16" t="s">
        <v>0</v>
      </c>
      <c r="E10" s="4"/>
      <c r="F10" s="4"/>
      <c r="G10" s="4"/>
    </row>
    <row r="11" spans="1:7" x14ac:dyDescent="0.2">
      <c r="A11" s="17" t="s">
        <v>2</v>
      </c>
      <c r="E11" s="4"/>
      <c r="F11" s="4"/>
      <c r="G11" s="4"/>
    </row>
    <row r="12" spans="1:7" x14ac:dyDescent="0.2">
      <c r="A12" s="18" t="s">
        <v>7</v>
      </c>
      <c r="E12" s="4"/>
      <c r="F12" s="4"/>
      <c r="G12" s="4"/>
    </row>
    <row r="13" spans="1:7" x14ac:dyDescent="0.2">
      <c r="A13" s="17" t="s">
        <v>19</v>
      </c>
      <c r="E13" s="4"/>
      <c r="F13" s="4"/>
      <c r="G13" s="4"/>
    </row>
    <row r="14" spans="1:7" x14ac:dyDescent="0.2">
      <c r="A14" s="17" t="s">
        <v>23</v>
      </c>
      <c r="E14" s="4"/>
      <c r="F14" s="4"/>
      <c r="G14" s="4"/>
    </row>
    <row r="15" spans="1:7" x14ac:dyDescent="0.2">
      <c r="A15" s="51" t="s">
        <v>30</v>
      </c>
      <c r="E15" s="4"/>
      <c r="F15" s="4"/>
      <c r="G15" s="4"/>
    </row>
    <row r="16" spans="1:7" x14ac:dyDescent="0.2">
      <c r="A16" s="51" t="s">
        <v>31</v>
      </c>
      <c r="E16" s="4"/>
      <c r="F16" s="4"/>
      <c r="G16" s="4"/>
    </row>
    <row r="17" spans="1:256" x14ac:dyDescent="0.2">
      <c r="A17" s="51" t="s">
        <v>32</v>
      </c>
      <c r="B17" s="22"/>
      <c r="E17" s="22"/>
      <c r="F17" s="4"/>
      <c r="G17" s="4"/>
    </row>
    <row r="18" spans="1:256" s="21" customFormat="1" x14ac:dyDescent="0.2">
      <c r="A18" s="20" t="s">
        <v>20</v>
      </c>
      <c r="B18" s="22" t="s">
        <v>37</v>
      </c>
      <c r="C18" s="50"/>
      <c r="D18" s="50"/>
      <c r="E18" s="50"/>
      <c r="F18" s="52"/>
      <c r="G18" s="50"/>
      <c r="H18" s="22"/>
      <c r="I18" s="22"/>
      <c r="J18" s="22"/>
      <c r="K18" s="22"/>
      <c r="L18" s="22"/>
      <c r="M18" s="22"/>
    </row>
    <row r="19" spans="1:256" s="21" customFormat="1" ht="25.85" x14ac:dyDescent="0.2">
      <c r="A19" s="20" t="s">
        <v>21</v>
      </c>
      <c r="B19" s="55" t="s">
        <v>90</v>
      </c>
      <c r="C19" s="22"/>
      <c r="D19" s="22"/>
      <c r="E19" s="22"/>
      <c r="F19" s="52"/>
      <c r="G19" s="52"/>
      <c r="H19" s="22"/>
      <c r="I19" s="22"/>
      <c r="J19" s="22"/>
      <c r="K19" s="22"/>
      <c r="L19" s="22"/>
      <c r="M19" s="22"/>
      <c r="IV19" s="22"/>
    </row>
    <row r="20" spans="1:256" ht="38.75" x14ac:dyDescent="0.2">
      <c r="A20" s="19" t="s">
        <v>14</v>
      </c>
      <c r="B20" s="60" t="s">
        <v>34</v>
      </c>
      <c r="D20" s="58"/>
      <c r="E20" s="4"/>
      <c r="F20" s="4"/>
      <c r="G20" s="48"/>
    </row>
    <row r="21" spans="1:256" ht="25.85" x14ac:dyDescent="0.2">
      <c r="A21" s="19" t="s">
        <v>15</v>
      </c>
      <c r="B21" s="60" t="s">
        <v>33</v>
      </c>
      <c r="D21" s="58"/>
      <c r="E21" s="4"/>
      <c r="F21" s="4"/>
      <c r="G21" s="48"/>
    </row>
    <row r="22" spans="1:256" ht="38.75" x14ac:dyDescent="0.2">
      <c r="A22" s="19" t="s">
        <v>16</v>
      </c>
      <c r="B22" s="55" t="s">
        <v>91</v>
      </c>
      <c r="C22" s="9"/>
      <c r="E22" s="4"/>
      <c r="F22" s="4"/>
      <c r="G22" s="48"/>
    </row>
    <row r="23" spans="1:256" ht="25.85" x14ac:dyDescent="0.2">
      <c r="A23" s="19" t="s">
        <v>17</v>
      </c>
      <c r="B23" s="60" t="s">
        <v>26</v>
      </c>
      <c r="E23" s="4"/>
      <c r="F23" s="4"/>
      <c r="G23" s="48"/>
    </row>
    <row r="24" spans="1:256" x14ac:dyDescent="0.2">
      <c r="A24" s="19" t="s">
        <v>29</v>
      </c>
      <c r="B24" s="55" t="s">
        <v>36</v>
      </c>
      <c r="G24" s="48"/>
    </row>
    <row r="25" spans="1:256" x14ac:dyDescent="0.2">
      <c r="B25" s="55"/>
    </row>
  </sheetData>
  <phoneticPr fontId="0" type="noConversion"/>
  <pageMargins left="0.78740157499999996" right="0.78740157499999996" top="0.984251969" bottom="0.984251969" header="0.49212598499999999" footer="0.4921259849999999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Quadro de Preços</vt:lpstr>
      <vt:lpstr>Dados</vt:lpstr>
      <vt:lpstr>Dados!_Hlk124412351</vt:lpstr>
      <vt:lpstr>'Quadro de Preços'!Titulos_de_impressao</vt:lpstr>
    </vt:vector>
  </TitlesOfParts>
  <Company>PMS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Licitacao</dc:creator>
  <dc:description>Versão: 2.0 - Incluída a planilha 'dados'.</dc:description>
  <cp:lastModifiedBy>compras</cp:lastModifiedBy>
  <cp:lastPrinted>2025-07-17T18:47:20Z</cp:lastPrinted>
  <dcterms:created xsi:type="dcterms:W3CDTF">2006-04-18T17:38:46Z</dcterms:created>
  <dcterms:modified xsi:type="dcterms:W3CDTF">2025-09-10T14:18:50Z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tegido por senha">
    <vt:bool>true</vt:bool>
  </property>
</Properties>
</file>